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<sst xmlns="http://schemas.openxmlformats.org/spreadsheetml/2006/main" count="127" uniqueCount="127">
  <si>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</si>
  <si>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</si>
  <si>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</si>
  <si>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</si>
  <si>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</si>
  <si>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</si>
  <si>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</si>
  <si>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</si>
  <si>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</si>
  <si>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</si>
  <si>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</si>
  <si>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</si>
  <si>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</si>
  <si>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</si>
  <si>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</si>
  <si>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</si>
  <si>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</si>
  <si>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</si>
  <si>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</si>
  <si>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</si>
  <si>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</si>
  <si>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</si>
  <si>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</si>
  <si>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</si>
  <si>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</si>
  <si>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</si>
  <si>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</si>
  <si>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</si>
  <si>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</si>
  <si>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</si>
  <si>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</si>
  <si>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</si>
  <si>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</si>
  <si>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</si>
  <si>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</si>
  <si>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</si>
  <si>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</si>
  <si>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</si>
  <si>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</si>
  <si>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</si>
  <si>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</si>
  <si>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</si>
  <si>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</si>
  <si>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</si>
  <si>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</si>
  <si>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</si>
  <si>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</si>
  <si>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</si>
  <si>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</si>
  <si>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</si>
  <si>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</si>
  <si>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</si>
  <si>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</si>
  <si>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</si>
  <si>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</si>
  <si>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</si>
  <si>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</si>
  <si>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</si>
  <si>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</si>
  <si>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</si>
  <si>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</si>
  <si>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</si>
  <si>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</si>
  <si>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</si>
  <si>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</si>
  <si>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</si>
  <si>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</si>
  <si>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</si>
  <si>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</si>
  <si>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</si>
  <si>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</si>
  <si>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</si>
  <si>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</si>
  <si>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</si>
  <si>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</si>
  <si>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</si>
  <si>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</si>
  <si>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</si>
  <si>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</si>
  <si>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</si>
  <si>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</si>
  <si>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</si>
  <si>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</si>
  <si>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</si>
  <si>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</si>
  <si>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</si>
  <si>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</si>
  <si>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</si>
  <si>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</si>
  <si>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</si>
  <si>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</si>
  <si>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</si>
  <si>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</si>
  <si>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</si>
  <si>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</si>
  <si>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</si>
  <si>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</si>
  <si>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</si>
  <si>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</si>
  <si>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</si>
  <si>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</si>
  <si>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</si>
  <si>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</si>
  <si>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</si>
  <si>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</si>
  <si>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</si>
  <si>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</si>
  <si>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</si>
  <si>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</si>
  <si>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</si>
  <si>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</si>
  <si>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</si>
  <si>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</si>
  <si>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</si>
  <si>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</si>
  <si>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</si>
  <si>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</si>
  <si>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</si>
  <si>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</si>
  <si>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</si>
  <si>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</si>
  <si>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</si>
  <si>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</si>
  <si>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</si>
  <si>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</si>
  <si>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01.11.2023г.</t>
  </si>
  <si>
    <t>факт 01.11.2023г.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</si>
</sst>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3" sqref="G63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6300.299999999999</v>
      </c>
      <c r="D6" s="24">
        <f>SUM(D7:D14)</f>
        <v>4811.5</v>
      </c>
      <c r="E6" s="47">
        <f aca="true" t="shared" si="0" ref="E6:E11">D6-C6</f>
        <v>-1488.7999999999993</v>
      </c>
      <c r="F6" s="47">
        <f aca="true" t="shared" si="1" ref="F6:F11">D6/C6*100</f>
        <v>76.3693792359094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6223.9</v>
      </c>
      <c r="D9" s="17">
        <v>4753.3</v>
      </c>
      <c r="E9" s="17">
        <f t="shared" si="0"/>
        <v>-1470.5999999999995</v>
      </c>
      <c r="F9" s="17">
        <f t="shared" si="1"/>
        <v>76.37172833753756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4.9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68.5</v>
      </c>
      <c r="D14" s="41">
        <v>53.3</v>
      </c>
      <c r="E14" s="17">
        <f>D14-C14</f>
        <v>-15.200000000000003</v>
      </c>
      <c r="F14" s="17">
        <f>D14/C14*100</f>
        <v>77.81021897810218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72.9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72.9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0</v>
      </c>
      <c r="D17" s="29">
        <f>SUM(D18:D19)</f>
        <v>0</v>
      </c>
      <c r="E17" s="47">
        <f aca="true" t="shared" si="2" ref="E17:E65">D17-C17</f>
        <v>0</v>
      </c>
      <c r="F17" s="47" t="e">
        <f aca="true" t="shared" si="3" ref="F17:F65">D17/C17*100</f>
        <v>#DIV/0!</v>
      </c>
    </row>
    <row r="18" spans="1:6" ht="24.75" customHeight="1">
      <c r="A18" s="9" t="s">
        <v>122</v>
      </c>
      <c r="B18" s="3" t="s">
        <v>123</v>
      </c>
      <c r="C18" s="35">
        <v>0</v>
      </c>
      <c r="D18" s="17">
        <v>0</v>
      </c>
      <c r="E18" s="17">
        <f t="shared" si="2"/>
        <v>0</v>
      </c>
      <c r="F18" s="17" t="e">
        <f t="shared" si="3"/>
        <v>#DIV/0!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1054.4</v>
      </c>
      <c r="D26" s="29">
        <f>SUM(D27:D30)</f>
        <v>679.2</v>
      </c>
      <c r="E26" s="47">
        <f t="shared" si="2"/>
        <v>-375.20000000000005</v>
      </c>
      <c r="F26" s="47">
        <f t="shared" si="3"/>
        <v>64.41578148710167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1054.4</v>
      </c>
      <c r="D29" s="17">
        <v>679.2</v>
      </c>
      <c r="E29" s="17">
        <f t="shared" si="2"/>
        <v>-375.20000000000005</v>
      </c>
      <c r="F29" s="17">
        <f t="shared" si="3"/>
        <v>64.41578148710167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7.3</v>
      </c>
      <c r="E31" s="47">
        <f t="shared" si="2"/>
        <v>-2.7</v>
      </c>
      <c r="F31" s="47">
        <f t="shared" si="3"/>
        <v>73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7.3</v>
      </c>
      <c r="E34" s="17">
        <f t="shared" si="2"/>
        <v>-2.7</v>
      </c>
      <c r="F34" s="17">
        <f t="shared" si="3"/>
        <v>73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5482</v>
      </c>
      <c r="D42" s="29">
        <f>SUM(D43:D44)</f>
        <v>4023.8</v>
      </c>
      <c r="E42" s="47">
        <f t="shared" si="2"/>
        <v>-1458.1999999999998</v>
      </c>
      <c r="F42" s="47">
        <f t="shared" si="3"/>
        <v>73.40021889821233</v>
      </c>
    </row>
    <row r="43" spans="1:6" ht="12.75">
      <c r="A43" s="9" t="s">
        <v>21</v>
      </c>
      <c r="B43" s="30" t="s">
        <v>54</v>
      </c>
      <c r="C43" s="14">
        <v>5482</v>
      </c>
      <c r="D43" s="14">
        <v>4023.8</v>
      </c>
      <c r="E43" s="17">
        <f t="shared" si="2"/>
        <v>-1458.1999999999998</v>
      </c>
      <c r="F43" s="17">
        <f t="shared" si="3"/>
        <v>73.40021889821233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136.2</v>
      </c>
      <c r="E49" s="47">
        <f t="shared" si="2"/>
        <v>-45.5</v>
      </c>
      <c r="F49" s="47">
        <f t="shared" si="3"/>
        <v>74.95872317006054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136.2</v>
      </c>
      <c r="E50" s="17">
        <f t="shared" si="2"/>
        <v>-45.5</v>
      </c>
      <c r="F50" s="17">
        <f t="shared" si="3"/>
        <v>74.95872317006054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6.9</v>
      </c>
      <c r="D55" s="24">
        <f>D56</f>
        <v>6.8</v>
      </c>
      <c r="E55" s="47">
        <f t="shared" si="2"/>
        <v>-0.10000000000000053</v>
      </c>
      <c r="F55" s="47">
        <f t="shared" si="3"/>
        <v>98.55072463768116</v>
      </c>
    </row>
    <row r="56" spans="1:6" ht="12.75">
      <c r="A56" s="9" t="s">
        <v>87</v>
      </c>
      <c r="B56" s="3" t="s">
        <v>88</v>
      </c>
      <c r="C56" s="14">
        <v>6.9</v>
      </c>
      <c r="D56" s="18">
        <v>6.8</v>
      </c>
      <c r="E56" s="17">
        <f t="shared" si="2"/>
        <v>-0.10000000000000053</v>
      </c>
      <c r="F56" s="17">
        <f t="shared" si="3"/>
        <v>98.55072463768116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13157.9</v>
      </c>
      <c r="D64" s="31">
        <f>D6+D15+D17+D20+D26+D31+D35+D42+D45+D49+D55+D59+D61</f>
        <v>9737.7</v>
      </c>
      <c r="E64" s="47">
        <f t="shared" si="2"/>
        <v>-3420.199999999999</v>
      </c>
      <c r="F64" s="47">
        <f t="shared" si="3"/>
        <v>74.00649039740385</v>
      </c>
    </row>
    <row r="65" spans="1:6" ht="12.75">
      <c r="A65" s="9"/>
      <c r="B65" s="27" t="s">
        <v>9</v>
      </c>
      <c r="C65" s="32">
        <v>-120.2</v>
      </c>
      <c r="D65" s="40">
        <v>1150.2</v>
      </c>
      <c r="E65" s="47">
        <f t="shared" si="2"/>
        <v>1270.4</v>
      </c>
      <c r="F65" s="47">
        <f t="shared" si="3"/>
        <v>-956.9051580698834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2023-11-09T05:20:44Z</dcterms:modified>
  <cp:category/>
  <cp:version/>
  <cp:contentType/>
  <cp:contentStatus/>
</cp:coreProperties>
</file>