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<sst xmlns="http://schemas.openxmlformats.org/spreadsheetml/2006/main" count="127" uniqueCount="127">
  <si>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</si>
  <si>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</si>
  <si>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</si>
  <si>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</si>
  <si>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</si>
  <si>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</si>
  <si>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</si>
  <si>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</si>
  <si>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</si>
  <si>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</si>
  <si>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</si>
  <si>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</si>
  <si>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</si>
  <si>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</si>
  <si>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</si>
  <si>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</si>
  <si>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</si>
  <si>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</si>
  <si>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</si>
  <si>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</si>
  <si>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</si>
  <si>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</si>
  <si>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</si>
  <si>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</si>
  <si>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</si>
  <si>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</si>
  <si>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</si>
  <si>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</si>
  <si>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</si>
  <si>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</si>
  <si>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</si>
  <si>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</si>
  <si>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</si>
  <si>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</si>
  <si>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</si>
  <si>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</si>
  <si>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</si>
  <si>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</si>
  <si>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</si>
  <si>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</si>
  <si>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</si>
  <si>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</si>
  <si>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</si>
  <si>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</si>
  <si>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</si>
  <si>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</si>
  <si>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</si>
  <si>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</si>
  <si>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</si>
  <si>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</si>
  <si>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</si>
  <si>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</si>
  <si>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</si>
  <si>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</si>
  <si>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</si>
  <si>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</si>
  <si>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</si>
  <si>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</si>
  <si>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</si>
  <si>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</si>
  <si>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</si>
  <si>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</si>
  <si>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</si>
  <si>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</si>
  <si>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</si>
  <si>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</si>
  <si>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</si>
  <si>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</si>
  <si>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</si>
  <si>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</si>
  <si>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</si>
  <si>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</si>
  <si>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</si>
  <si>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</si>
  <si>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</si>
  <si>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</si>
  <si>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</si>
  <si>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</si>
  <si>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</si>
  <si>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</si>
  <si>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</si>
  <si>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</si>
  <si>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</si>
  <si>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</si>
  <si>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</si>
  <si>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</si>
  <si>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</si>
  <si>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</si>
  <si>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</si>
  <si>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</si>
  <si>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</si>
  <si>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</si>
  <si>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</si>
  <si>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</si>
  <si>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</si>
  <si>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</si>
  <si>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</si>
  <si>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</si>
  <si>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</si>
  <si>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</si>
  <si>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</si>
  <si>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</si>
  <si>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</si>
  <si>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</si>
  <si>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</si>
  <si>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</si>
  <si>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</si>
  <si>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</si>
  <si>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</si>
  <si>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</si>
  <si>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</si>
  <si>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</si>
  <si>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</si>
  <si>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</si>
  <si>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</si>
  <si>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</si>
  <si>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</si>
  <si>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</si>
  <si>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</si>
  <si>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</si>
  <si>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</si>
  <si>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</si>
  <si>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</si>
  <si>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</si>
  <si>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2023г.</t>
  </si>
  <si>
    <t>по состоянию на 01.05.2023г.</t>
  </si>
  <si>
    <t>факт 01.05.2023г.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</si>
</sst>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40" zoomScaleNormal="14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64" sqref="G64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8" t="s">
        <v>121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SUM(C7:C14)</f>
        <v>5763.299999999999</v>
      </c>
      <c r="D6" s="24">
        <f>SUM(D7:D14)</f>
        <v>2012.1</v>
      </c>
      <c r="E6" s="47">
        <f aca="true" t="shared" si="0" ref="E6:E11">D6-C6</f>
        <v>-3751.1999999999994</v>
      </c>
      <c r="F6" s="47">
        <f aca="true" t="shared" si="1" ref="F6:F11">D6/C6*100</f>
        <v>34.9122898339493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5695.9</v>
      </c>
      <c r="D9" s="17">
        <v>1986.3</v>
      </c>
      <c r="E9" s="17">
        <f t="shared" si="0"/>
        <v>-3709.5999999999995</v>
      </c>
      <c r="F9" s="17">
        <f t="shared" si="1"/>
        <v>34.87245211467898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4.9</v>
      </c>
      <c r="D11" s="42">
        <v>0</v>
      </c>
      <c r="E11" s="17">
        <f t="shared" si="0"/>
        <v>-4.9</v>
      </c>
      <c r="F11" s="17">
        <f t="shared" si="1"/>
        <v>0</v>
      </c>
    </row>
    <row r="12" spans="1:6" ht="38.25" customHeight="1">
      <c r="A12" s="9" t="s">
        <v>101</v>
      </c>
      <c r="B12" s="3" t="s">
        <v>102</v>
      </c>
      <c r="C12" s="14">
        <v>0</v>
      </c>
      <c r="D12" s="17">
        <v>0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3</v>
      </c>
      <c r="D13" s="34">
        <v>0</v>
      </c>
      <c r="E13" s="17">
        <f>D13-C13</f>
        <v>-3</v>
      </c>
      <c r="F13" s="17">
        <f>D13/C13*100</f>
        <v>0</v>
      </c>
    </row>
    <row r="14" spans="1:6" ht="12.75">
      <c r="A14" s="9" t="s">
        <v>64</v>
      </c>
      <c r="B14" s="3" t="s">
        <v>42</v>
      </c>
      <c r="C14" s="17">
        <v>59.5</v>
      </c>
      <c r="D14" s="41">
        <v>25.8</v>
      </c>
      <c r="E14" s="17">
        <f>D14-C14</f>
        <v>-33.7</v>
      </c>
      <c r="F14" s="17">
        <f>D14/C14*100</f>
        <v>43.36134453781513</v>
      </c>
    </row>
    <row r="15" spans="1:6" ht="12.75" customHeight="1">
      <c r="A15" s="25" t="s">
        <v>100</v>
      </c>
      <c r="B15" s="27" t="s">
        <v>103</v>
      </c>
      <c r="C15" s="28">
        <f>C16</f>
        <v>117.6</v>
      </c>
      <c r="D15" s="29">
        <f>D16</f>
        <v>28.4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117.6</v>
      </c>
      <c r="D16" s="35">
        <v>28.4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100</v>
      </c>
      <c r="D17" s="29">
        <f>SUM(D18:D19)</f>
        <v>0</v>
      </c>
      <c r="E17" s="47">
        <f aca="true" t="shared" si="2" ref="E17:E65">D17-C17</f>
        <v>-100</v>
      </c>
      <c r="F17" s="47">
        <f aca="true" t="shared" si="3" ref="F17:F65">D17/C17*100</f>
        <v>0</v>
      </c>
    </row>
    <row r="18" spans="1:6" ht="24.75" customHeight="1">
      <c r="A18" s="9" t="s">
        <v>122</v>
      </c>
      <c r="B18" s="3" t="s">
        <v>123</v>
      </c>
      <c r="C18" s="35">
        <v>100</v>
      </c>
      <c r="D18" s="17">
        <v>0</v>
      </c>
      <c r="E18" s="17">
        <f t="shared" si="2"/>
        <v>-100</v>
      </c>
      <c r="F18" s="17">
        <f t="shared" si="3"/>
        <v>0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C29</f>
        <v>686.8</v>
      </c>
      <c r="D26" s="29">
        <f>SUM(D27:D30)</f>
        <v>469.4</v>
      </c>
      <c r="E26" s="47">
        <f t="shared" si="2"/>
        <v>-217.39999999999998</v>
      </c>
      <c r="F26" s="47">
        <f t="shared" si="3"/>
        <v>68.34595224228305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686.8</v>
      </c>
      <c r="D29" s="17">
        <v>469.4</v>
      </c>
      <c r="E29" s="17">
        <f t="shared" si="2"/>
        <v>-217.39999999999998</v>
      </c>
      <c r="F29" s="17">
        <f t="shared" si="3"/>
        <v>68.34595224228305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10</v>
      </c>
      <c r="D31" s="24">
        <f>SUM(D32:D34)</f>
        <v>2.5</v>
      </c>
      <c r="E31" s="47">
        <f t="shared" si="2"/>
        <v>-7.5</v>
      </c>
      <c r="F31" s="47">
        <f t="shared" si="3"/>
        <v>25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10</v>
      </c>
      <c r="D34" s="17">
        <v>2.5</v>
      </c>
      <c r="E34" s="17">
        <f t="shared" si="2"/>
        <v>-7.5</v>
      </c>
      <c r="F34" s="17">
        <f t="shared" si="3"/>
        <v>25</v>
      </c>
    </row>
    <row r="35" spans="1:6" ht="12.75">
      <c r="A35" s="25" t="s">
        <v>19</v>
      </c>
      <c r="B35" s="27" t="s">
        <v>6</v>
      </c>
      <c r="C35" s="45">
        <f>SUM(C36:C41)</f>
        <v>5</v>
      </c>
      <c r="D35" s="29">
        <f>SUM(D36:D41)</f>
        <v>0</v>
      </c>
      <c r="E35" s="47">
        <f t="shared" si="2"/>
        <v>-5</v>
      </c>
      <c r="F35" s="47">
        <f t="shared" si="3"/>
        <v>0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5</v>
      </c>
      <c r="D39" s="14">
        <v>0</v>
      </c>
      <c r="E39" s="17">
        <f t="shared" si="2"/>
        <v>-5</v>
      </c>
      <c r="F39" s="17">
        <f t="shared" si="3"/>
        <v>0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5800</v>
      </c>
      <c r="D42" s="29">
        <f>SUM(D43:D44)</f>
        <v>1644.8</v>
      </c>
      <c r="E42" s="47">
        <f t="shared" si="2"/>
        <v>-4155.2</v>
      </c>
      <c r="F42" s="47">
        <f t="shared" si="3"/>
        <v>28.358620689655172</v>
      </c>
    </row>
    <row r="43" spans="1:6" ht="12.75">
      <c r="A43" s="9" t="s">
        <v>21</v>
      </c>
      <c r="B43" s="30" t="s">
        <v>54</v>
      </c>
      <c r="C43" s="14">
        <v>5800</v>
      </c>
      <c r="D43" s="14">
        <v>1644.8</v>
      </c>
      <c r="E43" s="17">
        <f t="shared" si="2"/>
        <v>-4155.2</v>
      </c>
      <c r="F43" s="17">
        <f t="shared" si="3"/>
        <v>28.358620689655172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181.7</v>
      </c>
      <c r="D49" s="29">
        <f>SUM(D50:D54)</f>
        <v>45.4</v>
      </c>
      <c r="E49" s="47">
        <f t="shared" si="2"/>
        <v>-136.29999999999998</v>
      </c>
      <c r="F49" s="47">
        <f t="shared" si="3"/>
        <v>24.986241056686847</v>
      </c>
    </row>
    <row r="50" spans="1:6" s="4" customFormat="1" ht="12.75">
      <c r="A50" s="9" t="s">
        <v>108</v>
      </c>
      <c r="B50" s="3" t="s">
        <v>109</v>
      </c>
      <c r="C50" s="14">
        <v>181.7</v>
      </c>
      <c r="D50" s="14">
        <v>45.4</v>
      </c>
      <c r="E50" s="17">
        <f t="shared" si="2"/>
        <v>-136.29999999999998</v>
      </c>
      <c r="F50" s="17">
        <f t="shared" si="3"/>
        <v>24.986241056686847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C56</f>
        <v>11</v>
      </c>
      <c r="D55" s="24">
        <f>D56</f>
        <v>6.8</v>
      </c>
      <c r="E55" s="47">
        <f t="shared" si="2"/>
        <v>-4.2</v>
      </c>
      <c r="F55" s="47">
        <f t="shared" si="3"/>
        <v>61.81818181818181</v>
      </c>
    </row>
    <row r="56" spans="1:6" ht="12.75">
      <c r="A56" s="9" t="s">
        <v>87</v>
      </c>
      <c r="B56" s="3" t="s">
        <v>88</v>
      </c>
      <c r="C56" s="14">
        <v>11</v>
      </c>
      <c r="D56" s="18">
        <v>6.8</v>
      </c>
      <c r="E56" s="17">
        <f t="shared" si="2"/>
        <v>-4.2</v>
      </c>
      <c r="F56" s="17">
        <f t="shared" si="3"/>
        <v>61.81818181818181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12675.400000000001</v>
      </c>
      <c r="D64" s="31">
        <f>D6+D15+D17+D20+D26+D31+D35+D42+D45+D49+D55+D59+D61</f>
        <v>4209.4</v>
      </c>
      <c r="E64" s="47">
        <f t="shared" si="2"/>
        <v>-8466.000000000002</v>
      </c>
      <c r="F64" s="47">
        <f t="shared" si="3"/>
        <v>33.209208387900965</v>
      </c>
    </row>
    <row r="65" spans="1:6" ht="12.75">
      <c r="A65" s="9"/>
      <c r="B65" s="27" t="s">
        <v>9</v>
      </c>
      <c r="C65" s="32">
        <v>-120.2</v>
      </c>
      <c r="D65" s="40">
        <v>568.6</v>
      </c>
      <c r="E65" s="47">
        <f t="shared" si="2"/>
        <v>688.8000000000001</v>
      </c>
      <c r="F65" s="47">
        <f t="shared" si="3"/>
        <v>-473.04492512479203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2023-05-10T13:29:37Z</dcterms:modified>
  <cp:category/>
  <cp:version/>
  <cp:contentType/>
  <cp:contentStatus/>
</cp:coreProperties>
</file>