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<sst xmlns="http://schemas.openxmlformats.org/spreadsheetml/2006/main" count="72" uniqueCount="46">
  <si>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</si>
  <si>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</si>
  <si>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</si>
  <si>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</si>
  <si>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</si>
  <si>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</si>
  <si>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</si>
  <si>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</si>
  <si>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</si>
  <si>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</si>
  <si>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</si>
  <si>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</si>
  <si>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</si>
  <si>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</si>
  <si>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</si>
  <si>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</si>
  <si>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</si>
  <si>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</si>
  <si>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</si>
  <si>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</si>
  <si>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</si>
  <si>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</si>
  <si>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</si>
  <si>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</si>
  <si>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</si>
  <si>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</si>
  <si>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</si>
  <si>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</si>
  <si>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</si>
  <si>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</si>
  <si>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</si>
  <si>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</si>
  <si>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</si>
  <si>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</si>
  <si>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</si>
  <si>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</si>
  <si>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</si>
  <si>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</si>
  <si>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</si>
  <si>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</si>
  <si>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</si>
  <si>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</si>
  <si>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</si>
  <si>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</si>
  <si>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01.02.2023)</t>
  </si>
  <si>
    <t>Факт (НА 01.02.2023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</si>
</sst>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K26" sqref="K2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44958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4573</v>
      </c>
      <c r="D6" s="9">
        <f>D7+D8+D10+D11+D12+D17+D13+D16</f>
        <v>20.3</v>
      </c>
      <c r="E6" s="9">
        <f>E7+E8+E10+E11+E12+E17+E13+E16</f>
        <v>20.3</v>
      </c>
      <c r="F6" s="11">
        <f>E6-C6</f>
        <v>-4552.7</v>
      </c>
      <c r="G6" s="22">
        <f>E6/C6*100</f>
        <v>0.44390990596982294</v>
      </c>
      <c r="H6" s="19" t="s">
        <v>5</v>
      </c>
    </row>
    <row r="7" spans="1:8" ht="15">
      <c r="A7" s="23">
        <v>1</v>
      </c>
      <c r="B7" s="24" t="s">
        <v>9</v>
      </c>
      <c r="C7" s="12">
        <v>1525.6</v>
      </c>
      <c r="D7" s="12">
        <v>14.7</v>
      </c>
      <c r="E7" s="12">
        <v>14.7</v>
      </c>
      <c r="F7" s="25">
        <f aca="true" t="shared" si="0" ref="F7:F30">E7-C7</f>
        <v>-1510.8999999999999</v>
      </c>
      <c r="G7" s="26">
        <f aca="true" t="shared" si="1" ref="G7:G42">E7/C7*100</f>
        <v>0.9635553224960671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283.4</v>
      </c>
      <c r="D11" s="12">
        <v>0</v>
      </c>
      <c r="E11" s="12">
        <v>0</v>
      </c>
      <c r="F11" s="25">
        <f t="shared" si="0"/>
        <v>-283.4</v>
      </c>
      <c r="G11" s="26">
        <f t="shared" si="1"/>
        <v>0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180</v>
      </c>
      <c r="D13" s="12">
        <v>0.9</v>
      </c>
      <c r="E13" s="12">
        <v>0.9</v>
      </c>
      <c r="F13" s="25">
        <f t="shared" si="0"/>
        <v>-179.1</v>
      </c>
      <c r="G13" s="26">
        <f t="shared" si="1"/>
        <v>0.5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2584</v>
      </c>
      <c r="D16" s="12">
        <v>4.7</v>
      </c>
      <c r="E16" s="12">
        <v>4.7</v>
      </c>
      <c r="F16" s="25">
        <f t="shared" si="0"/>
        <v>-2579.3</v>
      </c>
      <c r="G16" s="26">
        <f t="shared" si="1"/>
        <v>0.18188854489164089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</v>
      </c>
      <c r="E18" s="15">
        <f>E19+E20+E21+E24+E25+E26+E27+E28+E29+E30+E22+E23</f>
        <v>0</v>
      </c>
      <c r="F18" s="21">
        <f>E18-C18</f>
        <v>-0.3</v>
      </c>
      <c r="G18" s="22">
        <f t="shared" si="1"/>
        <v>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</v>
      </c>
      <c r="E29" s="12">
        <v>0</v>
      </c>
      <c r="F29" s="25">
        <f t="shared" si="0"/>
        <v>-0.3</v>
      </c>
      <c r="G29" s="26">
        <f t="shared" si="1"/>
        <v>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4573.3</v>
      </c>
      <c r="D31" s="13">
        <f>D6+D18</f>
        <v>20.3</v>
      </c>
      <c r="E31" s="13">
        <f>E6+E18</f>
        <v>20.3</v>
      </c>
      <c r="F31" s="11">
        <f aca="true" t="shared" si="2" ref="F31:F42">E31-C31</f>
        <v>-4553</v>
      </c>
      <c r="G31" s="22">
        <f t="shared" si="1"/>
        <v>0.4438807863031071</v>
      </c>
      <c r="H31" s="27" t="s">
        <v>5</v>
      </c>
    </row>
    <row r="32" spans="1:8" ht="15">
      <c r="A32" s="23"/>
      <c r="B32" s="30" t="s">
        <v>39</v>
      </c>
      <c r="C32" s="13">
        <f>C33+C38+C39</f>
        <v>7981.900000000001</v>
      </c>
      <c r="D32" s="13">
        <f>D33+D38+D39</f>
        <v>934.3000000000001</v>
      </c>
      <c r="E32" s="13">
        <f>E33+E38+E39</f>
        <v>934.3000000000001</v>
      </c>
      <c r="F32" s="11">
        <f t="shared" si="2"/>
        <v>-7047.6</v>
      </c>
      <c r="G32" s="22">
        <f t="shared" si="1"/>
        <v>11.705233089865821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7981.900000000001</v>
      </c>
      <c r="D33" s="31">
        <f>SUM(D34:D37)</f>
        <v>934.3000000000001</v>
      </c>
      <c r="E33" s="31">
        <f>SUM(E34:E37)</f>
        <v>934.3000000000001</v>
      </c>
      <c r="F33" s="21">
        <f t="shared" si="2"/>
        <v>-7047.6</v>
      </c>
      <c r="G33" s="22">
        <f t="shared" si="1"/>
        <v>11.705233089865821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931.2</v>
      </c>
      <c r="E34" s="12">
        <v>931.2</v>
      </c>
      <c r="F34" s="25">
        <f t="shared" si="2"/>
        <v>-6932.900000000001</v>
      </c>
      <c r="G34" s="26">
        <f t="shared" si="1"/>
        <v>11.84115156216223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117.8</v>
      </c>
      <c r="D36" s="12">
        <v>3.1</v>
      </c>
      <c r="E36" s="12">
        <v>3.1</v>
      </c>
      <c r="F36" s="25">
        <f t="shared" si="2"/>
        <v>-114.7</v>
      </c>
      <c r="G36" s="26">
        <f t="shared" si="1"/>
        <v>2.6315789473684212</v>
      </c>
      <c r="H36" s="27" t="s">
        <v>5</v>
      </c>
    </row>
    <row r="37" spans="1:8" ht="15">
      <c r="A37" s="23">
        <v>4</v>
      </c>
      <c r="B37" s="24" t="s">
        <v>18</v>
      </c>
      <c r="C37" s="12">
        <v>0</v>
      </c>
      <c r="D37" s="12">
        <v>0</v>
      </c>
      <c r="E37" s="12">
        <v>0</v>
      </c>
      <c r="F37" s="25">
        <f t="shared" si="2"/>
        <v>0</v>
      </c>
      <c r="G37" s="26" t="e">
        <f t="shared" si="1"/>
        <v>#DIV/0!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12555.2</v>
      </c>
      <c r="D40" s="13">
        <f>D31+D32</f>
        <v>954.6</v>
      </c>
      <c r="E40" s="13">
        <f>E31+E32</f>
        <v>954.6</v>
      </c>
      <c r="F40" s="11">
        <f t="shared" si="2"/>
        <v>-11600.6</v>
      </c>
      <c r="G40" s="26">
        <f t="shared" si="1"/>
        <v>7.603224162100165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0</v>
      </c>
      <c r="D41" s="45">
        <v>0</v>
      </c>
      <c r="E41" s="45">
        <v>0</v>
      </c>
      <c r="F41" s="38">
        <f t="shared" si="2"/>
        <v>0</v>
      </c>
      <c r="G41" s="39" t="e">
        <f t="shared" si="1"/>
        <v>#DIV/0!</v>
      </c>
      <c r="H41" s="40"/>
    </row>
    <row r="42" spans="1:8" ht="16.5" customHeight="1">
      <c r="A42" s="41"/>
      <c r="B42" s="42" t="s">
        <v>37</v>
      </c>
      <c r="C42" s="44">
        <f>C40-C41</f>
        <v>12555.2</v>
      </c>
      <c r="D42" s="44">
        <f>D40-D41</f>
        <v>954.6</v>
      </c>
      <c r="E42" s="44">
        <f>E40-E41</f>
        <v>954.6</v>
      </c>
      <c r="F42" s="11">
        <f t="shared" si="2"/>
        <v>-11600.6</v>
      </c>
      <c r="G42" s="22">
        <f t="shared" si="1"/>
        <v>7.603224162100165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2023-02-07T11:35:56Z</dcterms:modified>
  <cp:category/>
  <cp:version/>
  <cp:contentType/>
  <cp:contentStatus/>
</cp:coreProperties>
</file>