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<sst xmlns="http://schemas.openxmlformats.org/spreadsheetml/2006/main" count="127" uniqueCount="127">
  <si>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</si>
  <si>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</si>
  <si>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</si>
  <si>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</si>
  <si>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</si>
  <si>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</si>
  <si>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</si>
  <si>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</si>
  <si>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</si>
  <si>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</si>
  <si>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</si>
  <si>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</si>
  <si>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</si>
  <si>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</si>
  <si>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</si>
  <si>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</si>
  <si>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</si>
  <si>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</si>
  <si>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</si>
  <si>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</si>
  <si>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</si>
  <si>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</si>
  <si>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</si>
  <si>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</si>
  <si>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</si>
  <si>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</si>
  <si>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</si>
  <si>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</si>
  <si>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</si>
  <si>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</si>
  <si>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</si>
  <si>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</si>
  <si>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</si>
  <si>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</si>
  <si>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</si>
  <si>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</si>
  <si>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</si>
  <si>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</si>
  <si>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</si>
  <si>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</si>
  <si>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</si>
  <si>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</si>
  <si>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</si>
  <si>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</si>
  <si>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</si>
  <si>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</si>
  <si>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</si>
  <si>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</si>
  <si>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</si>
  <si>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</si>
  <si>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</si>
  <si>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</si>
  <si>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</si>
  <si>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</si>
  <si>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</si>
  <si>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</si>
  <si>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</si>
  <si>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</si>
  <si>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</si>
  <si>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</si>
  <si>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</si>
  <si>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</si>
  <si>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</si>
  <si>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</si>
  <si>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</si>
  <si>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</si>
  <si>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</si>
  <si>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</si>
  <si>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</si>
  <si>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</si>
  <si>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</si>
  <si>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</si>
  <si>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</si>
  <si>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</si>
  <si>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</si>
  <si>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</si>
  <si>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</si>
  <si>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</si>
  <si>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</si>
  <si>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</si>
  <si>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</si>
  <si>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</si>
  <si>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</si>
  <si>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</si>
  <si>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</si>
  <si>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</si>
  <si>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</si>
  <si>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</si>
  <si>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</si>
  <si>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</si>
  <si>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</si>
  <si>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</si>
  <si>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</si>
  <si>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</si>
  <si>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</si>
  <si>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</si>
  <si>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</si>
  <si>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</si>
  <si>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</si>
  <si>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</si>
  <si>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</si>
  <si>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</si>
  <si>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</si>
  <si>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</si>
  <si>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</si>
  <si>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</si>
  <si>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</si>
  <si>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</si>
  <si>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</si>
  <si>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</si>
  <si>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</si>
  <si>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</si>
  <si>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</si>
  <si>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</si>
  <si>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</si>
  <si>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</si>
  <si>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</si>
  <si>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</si>
  <si>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</si>
  <si>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</si>
  <si>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</si>
  <si>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</si>
  <si>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0310</t>
  </si>
  <si>
    <t>Обеспечение пожарной безопасности</t>
  </si>
  <si>
    <t>план  2022г.</t>
  </si>
  <si>
    <t>по состоянию на 01.11.2022 г.</t>
  </si>
  <si>
    <t>факт 01.11.2022г.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</si>
</sst>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140" zoomScaleNormal="140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65" sqref="I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120</v>
      </c>
    </row>
    <row r="3" spans="1:6" ht="19.5" customHeight="1">
      <c r="A3" s="49" t="s">
        <v>121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41</v>
      </c>
      <c r="F5" s="24" t="s">
        <v>62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5678.1</v>
      </c>
      <c r="D6" s="24">
        <f>SUM(D7+D8+D9+D10+D11+D12+D13+D14)</f>
        <v>4538.6</v>
      </c>
      <c r="E6" s="47">
        <f aca="true" t="shared" si="0" ref="E6:E11">D6-C6</f>
        <v>-1139.5</v>
      </c>
      <c r="F6" s="47">
        <f aca="true" t="shared" si="1" ref="F6:F11">D6/C6*100</f>
        <v>79.93166728307004</v>
      </c>
    </row>
    <row r="7" spans="1:6" s="4" customFormat="1" ht="25.5">
      <c r="A7" s="9" t="s">
        <v>39</v>
      </c>
      <c r="B7" s="3" t="s">
        <v>89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90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91</v>
      </c>
      <c r="C9" s="36">
        <v>5482.6</v>
      </c>
      <c r="D9" s="17">
        <v>4485.3</v>
      </c>
      <c r="E9" s="17">
        <f t="shared" si="0"/>
        <v>-997.3000000000002</v>
      </c>
      <c r="F9" s="17">
        <f t="shared" si="1"/>
        <v>81.80972531280779</v>
      </c>
    </row>
    <row r="10" spans="1:6" ht="37.5" customHeight="1">
      <c r="A10" s="9" t="s">
        <v>77</v>
      </c>
      <c r="B10" s="3" t="s">
        <v>78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92</v>
      </c>
      <c r="C11" s="14">
        <v>3.7</v>
      </c>
      <c r="D11" s="42">
        <v>3.7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101</v>
      </c>
      <c r="B12" s="3" t="s">
        <v>102</v>
      </c>
      <c r="C12" s="14">
        <v>0</v>
      </c>
      <c r="D12" s="17">
        <v>0</v>
      </c>
      <c r="E12" s="17"/>
      <c r="F12" s="17"/>
    </row>
    <row r="13" spans="1:6" ht="12" customHeight="1">
      <c r="A13" s="9" t="s">
        <v>63</v>
      </c>
      <c r="B13" s="3" t="s">
        <v>40</v>
      </c>
      <c r="C13" s="14">
        <v>132.8</v>
      </c>
      <c r="D13" s="34">
        <v>0</v>
      </c>
      <c r="E13" s="17">
        <f>D13-C13</f>
        <v>-132.8</v>
      </c>
      <c r="F13" s="17">
        <f>D13/C13*100</f>
        <v>0</v>
      </c>
    </row>
    <row r="14" spans="1:6" ht="12.75">
      <c r="A14" s="25" t="s">
        <v>64</v>
      </c>
      <c r="B14" s="27" t="s">
        <v>42</v>
      </c>
      <c r="C14" s="47">
        <v>59</v>
      </c>
      <c r="D14" s="48">
        <v>49.6</v>
      </c>
      <c r="E14" s="17">
        <f>D14-C14</f>
        <v>-9.399999999999999</v>
      </c>
      <c r="F14" s="17">
        <f>D14/C14*100</f>
        <v>84.0677966101695</v>
      </c>
    </row>
    <row r="15" spans="1:6" ht="12.75" customHeight="1">
      <c r="A15" s="25" t="s">
        <v>100</v>
      </c>
      <c r="B15" s="27" t="s">
        <v>103</v>
      </c>
      <c r="C15" s="28">
        <f>C16</f>
        <v>102.2</v>
      </c>
      <c r="D15" s="29">
        <f>D16</f>
        <v>71.9</v>
      </c>
      <c r="E15" s="17">
        <v>0</v>
      </c>
      <c r="F15" s="17">
        <v>0</v>
      </c>
    </row>
    <row r="16" spans="1:6" ht="12.75" customHeight="1">
      <c r="A16" s="9" t="s">
        <v>105</v>
      </c>
      <c r="B16" s="3" t="s">
        <v>104</v>
      </c>
      <c r="C16" s="33">
        <v>102.2</v>
      </c>
      <c r="D16" s="35">
        <v>71.9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135</v>
      </c>
      <c r="D17" s="29">
        <f>SUM(D18:D19)</f>
        <v>120</v>
      </c>
      <c r="E17" s="47">
        <f aca="true" t="shared" si="2" ref="E17:E65">D17-C17</f>
        <v>-15</v>
      </c>
      <c r="F17" s="47">
        <f aca="true" t="shared" si="3" ref="F17:F65">D17/C17*100</f>
        <v>88.88888888888889</v>
      </c>
    </row>
    <row r="18" spans="1:6" ht="24.75" customHeight="1">
      <c r="A18" s="9" t="s">
        <v>122</v>
      </c>
      <c r="B18" s="3" t="s">
        <v>123</v>
      </c>
      <c r="C18" s="35">
        <v>135</v>
      </c>
      <c r="D18" s="17">
        <v>120</v>
      </c>
      <c r="E18" s="17">
        <f t="shared" si="2"/>
        <v>-15</v>
      </c>
      <c r="F18" s="17">
        <f t="shared" si="3"/>
        <v>88.88888888888889</v>
      </c>
    </row>
    <row r="19" spans="1:6" s="4" customFormat="1" ht="27" customHeight="1">
      <c r="A19" s="9" t="s">
        <v>72</v>
      </c>
      <c r="B19" s="3" t="s">
        <v>73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15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16</v>
      </c>
      <c r="B21" s="3" t="s">
        <v>43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114</v>
      </c>
      <c r="B22" s="3" t="s">
        <v>115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112</v>
      </c>
      <c r="B23" s="3" t="s">
        <v>113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44</v>
      </c>
      <c r="B24" s="7" t="s">
        <v>93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45</v>
      </c>
      <c r="B25" s="2" t="s">
        <v>46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17</v>
      </c>
      <c r="B26" s="27" t="s">
        <v>47</v>
      </c>
      <c r="C26" s="29">
        <f>C29</f>
        <v>617.8</v>
      </c>
      <c r="D26" s="29">
        <f>SUM(D27:D30)</f>
        <v>546.9</v>
      </c>
      <c r="E26" s="47">
        <f t="shared" si="2"/>
        <v>-70.89999999999998</v>
      </c>
      <c r="F26" s="47">
        <f t="shared" si="3"/>
        <v>88.52379410812561</v>
      </c>
    </row>
    <row r="27" spans="1:6" ht="12.75">
      <c r="A27" s="9" t="s">
        <v>85</v>
      </c>
      <c r="B27" s="3" t="s">
        <v>86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18</v>
      </c>
      <c r="B28" s="2" t="s">
        <v>48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49</v>
      </c>
      <c r="B29" s="2" t="s">
        <v>50</v>
      </c>
      <c r="C29" s="12">
        <v>617.8</v>
      </c>
      <c r="D29" s="17">
        <v>546.9</v>
      </c>
      <c r="E29" s="17">
        <f t="shared" si="2"/>
        <v>-70.89999999999998</v>
      </c>
      <c r="F29" s="17">
        <f t="shared" si="3"/>
        <v>88.52379410812561</v>
      </c>
    </row>
    <row r="30" spans="1:6" s="4" customFormat="1" ht="12.75">
      <c r="A30" s="9" t="s">
        <v>51</v>
      </c>
      <c r="B30" s="2" t="s">
        <v>52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53</v>
      </c>
      <c r="B31" s="27" t="s">
        <v>5</v>
      </c>
      <c r="C31" s="24">
        <f>SUM(C32:C34)</f>
        <v>10</v>
      </c>
      <c r="D31" s="24">
        <f>SUM(D32:D34)</f>
        <v>7.3</v>
      </c>
      <c r="E31" s="47">
        <f t="shared" si="2"/>
        <v>-2.7</v>
      </c>
      <c r="F31" s="47">
        <f t="shared" si="3"/>
        <v>73</v>
      </c>
    </row>
    <row r="32" spans="1:6" s="4" customFormat="1" ht="12.75">
      <c r="A32" s="9" t="s">
        <v>118</v>
      </c>
      <c r="B32" s="3" t="s">
        <v>119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116</v>
      </c>
      <c r="B33" s="3" t="s">
        <v>117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95</v>
      </c>
      <c r="B34" s="2" t="s">
        <v>94</v>
      </c>
      <c r="C34" s="36">
        <v>10</v>
      </c>
      <c r="D34" s="17">
        <v>7.3</v>
      </c>
      <c r="E34" s="17">
        <f t="shared" si="2"/>
        <v>-2.7</v>
      </c>
      <c r="F34" s="17">
        <f t="shared" si="3"/>
        <v>73</v>
      </c>
    </row>
    <row r="35" spans="1:6" ht="12.75">
      <c r="A35" s="25" t="s">
        <v>19</v>
      </c>
      <c r="B35" s="27" t="s">
        <v>6</v>
      </c>
      <c r="C35" s="45">
        <f>SUM(C36:C41)</f>
        <v>5</v>
      </c>
      <c r="D35" s="29">
        <f>SUM(D36:D41)</f>
        <v>0</v>
      </c>
      <c r="E35" s="47">
        <f t="shared" si="2"/>
        <v>-5</v>
      </c>
      <c r="F35" s="47">
        <f t="shared" si="3"/>
        <v>0</v>
      </c>
    </row>
    <row r="36" spans="1:6" ht="12.75">
      <c r="A36" s="9" t="s">
        <v>32</v>
      </c>
      <c r="B36" s="3" t="s">
        <v>65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33</v>
      </c>
      <c r="B37" s="3" t="s">
        <v>34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110</v>
      </c>
      <c r="B38" s="3" t="s">
        <v>111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106</v>
      </c>
      <c r="B39" s="3" t="s">
        <v>107</v>
      </c>
      <c r="C39" s="14">
        <v>5</v>
      </c>
      <c r="D39" s="14">
        <v>0</v>
      </c>
      <c r="E39" s="17">
        <f t="shared" si="2"/>
        <v>-5</v>
      </c>
      <c r="F39" s="17">
        <f t="shared" si="3"/>
        <v>0</v>
      </c>
    </row>
    <row r="40" spans="1:6" ht="12.75">
      <c r="A40" s="9" t="s">
        <v>35</v>
      </c>
      <c r="B40" s="3" t="s">
        <v>36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37</v>
      </c>
      <c r="B41" s="3" t="s">
        <v>38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20</v>
      </c>
      <c r="B42" s="27" t="s">
        <v>66</v>
      </c>
      <c r="C42" s="29">
        <f>SUM(C43:C44)</f>
        <v>5477.8</v>
      </c>
      <c r="D42" s="29">
        <f>SUM(D43:D44)</f>
        <v>4269.5</v>
      </c>
      <c r="E42" s="47">
        <f t="shared" si="2"/>
        <v>-1208.3000000000002</v>
      </c>
      <c r="F42" s="47">
        <f t="shared" si="3"/>
        <v>77.94187447515426</v>
      </c>
    </row>
    <row r="43" spans="1:6" ht="12.75">
      <c r="A43" s="9" t="s">
        <v>21</v>
      </c>
      <c r="B43" s="30" t="s">
        <v>54</v>
      </c>
      <c r="C43" s="14">
        <v>5477.8</v>
      </c>
      <c r="D43" s="14">
        <v>4269.5</v>
      </c>
      <c r="E43" s="17">
        <f t="shared" si="2"/>
        <v>-1208.3000000000002</v>
      </c>
      <c r="F43" s="17">
        <f t="shared" si="3"/>
        <v>77.94187447515426</v>
      </c>
    </row>
    <row r="44" spans="1:6" ht="12.75">
      <c r="A44" s="9" t="s">
        <v>22</v>
      </c>
      <c r="B44" s="3" t="s">
        <v>55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23</v>
      </c>
      <c r="B45" s="27" t="s">
        <v>56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24</v>
      </c>
      <c r="B46" s="3" t="s">
        <v>57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25</v>
      </c>
      <c r="B47" s="3" t="s">
        <v>58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67</v>
      </c>
      <c r="B48" s="3" t="s">
        <v>60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26</v>
      </c>
      <c r="B49" s="27" t="s">
        <v>7</v>
      </c>
      <c r="C49" s="45">
        <f>SUM(C50:C54)</f>
        <v>166.8</v>
      </c>
      <c r="D49" s="29">
        <f>SUM(D50:D54)</f>
        <v>123.4</v>
      </c>
      <c r="E49" s="47">
        <f t="shared" si="2"/>
        <v>-43.400000000000006</v>
      </c>
      <c r="F49" s="47">
        <f t="shared" si="3"/>
        <v>73.98081534772182</v>
      </c>
    </row>
    <row r="50" spans="1:6" s="4" customFormat="1" ht="12.75">
      <c r="A50" s="9" t="s">
        <v>108</v>
      </c>
      <c r="B50" s="3" t="s">
        <v>109</v>
      </c>
      <c r="C50" s="14">
        <v>166.8</v>
      </c>
      <c r="D50" s="14">
        <v>123.4</v>
      </c>
      <c r="E50" s="17">
        <f t="shared" si="2"/>
        <v>-43.400000000000006</v>
      </c>
      <c r="F50" s="17">
        <f t="shared" si="3"/>
        <v>73.98081534772182</v>
      </c>
    </row>
    <row r="51" spans="1:6" s="5" customFormat="1" ht="12.75">
      <c r="A51" s="9" t="s">
        <v>27</v>
      </c>
      <c r="B51" s="7" t="s">
        <v>96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28</v>
      </c>
      <c r="B52" s="3" t="s">
        <v>97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30</v>
      </c>
      <c r="B53" s="3" t="s">
        <v>61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29</v>
      </c>
      <c r="B54" s="3" t="s">
        <v>98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31</v>
      </c>
      <c r="B55" s="27" t="s">
        <v>59</v>
      </c>
      <c r="C55" s="24">
        <f>C56</f>
        <v>2.5</v>
      </c>
      <c r="D55" s="24">
        <f>D56</f>
        <v>2.5</v>
      </c>
      <c r="E55" s="47">
        <f t="shared" si="2"/>
        <v>0</v>
      </c>
      <c r="F55" s="47">
        <f t="shared" si="3"/>
        <v>100</v>
      </c>
    </row>
    <row r="56" spans="1:6" ht="12.75">
      <c r="A56" s="9" t="s">
        <v>87</v>
      </c>
      <c r="B56" s="3" t="s">
        <v>88</v>
      </c>
      <c r="C56" s="14">
        <v>2.5</v>
      </c>
      <c r="D56" s="18">
        <v>2.5</v>
      </c>
      <c r="E56" s="17">
        <f t="shared" si="2"/>
        <v>0</v>
      </c>
      <c r="F56" s="17">
        <f t="shared" si="3"/>
        <v>100</v>
      </c>
    </row>
    <row r="57" spans="1:6" ht="12.75">
      <c r="A57" s="9" t="s">
        <v>74</v>
      </c>
      <c r="B57" s="7" t="s">
        <v>75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69</v>
      </c>
      <c r="B58" s="3" t="s">
        <v>68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81</v>
      </c>
      <c r="B59" s="27" t="s">
        <v>82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83</v>
      </c>
      <c r="B60" s="3" t="s">
        <v>84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70</v>
      </c>
      <c r="B61" s="27" t="s">
        <v>76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71</v>
      </c>
      <c r="B62" s="2" t="s">
        <v>99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79</v>
      </c>
      <c r="B63" s="3" t="s">
        <v>80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12195.2</v>
      </c>
      <c r="D64" s="31">
        <f>D6+D15+D17+D20+D26+D31+D35+D42+D45+D49+D55+D59+D61</f>
        <v>9680.1</v>
      </c>
      <c r="E64" s="47">
        <f t="shared" si="2"/>
        <v>-2515.1000000000004</v>
      </c>
      <c r="F64" s="47">
        <f t="shared" si="3"/>
        <v>79.37631199160326</v>
      </c>
    </row>
    <row r="65" spans="1:6" ht="12.75">
      <c r="A65" s="9"/>
      <c r="B65" s="27" t="s">
        <v>9</v>
      </c>
      <c r="C65" s="32">
        <v>-41.1</v>
      </c>
      <c r="D65" s="40">
        <v>634.6</v>
      </c>
      <c r="E65" s="47">
        <f t="shared" si="2"/>
        <v>675.7</v>
      </c>
      <c r="F65" s="47">
        <f t="shared" si="3"/>
        <v>-1544.0389294403892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2022-11-08T10:32:06Z</dcterms:modified>
  <cp:category/>
  <cp:version/>
  <cp:contentType/>
  <cp:contentStatus/>
</cp:coreProperties>
</file>