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<sst xmlns="http://schemas.openxmlformats.org/spreadsheetml/2006/main" count="127" uniqueCount="127">
  <si>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</si>
  <si>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</si>
  <si>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</si>
  <si>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</si>
  <si>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</si>
  <si>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</si>
  <si>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</si>
  <si>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</si>
  <si>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</si>
  <si>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</si>
  <si>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</si>
  <si>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</si>
  <si>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</si>
  <si>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</si>
  <si>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</si>
  <si>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</si>
  <si>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</si>
  <si>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</si>
  <si>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</si>
  <si>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</si>
  <si>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</si>
  <si>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</si>
  <si>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</si>
  <si>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</si>
  <si>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</si>
  <si>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</si>
  <si>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</si>
  <si>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</si>
  <si>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</si>
  <si>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</si>
  <si>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</si>
  <si>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</si>
  <si>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</si>
  <si>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</si>
  <si>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</si>
  <si>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</si>
  <si>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</si>
  <si>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</si>
  <si>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</si>
  <si>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</si>
  <si>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</si>
  <si>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</si>
  <si>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</si>
  <si>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</si>
  <si>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</si>
  <si>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</si>
  <si>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</si>
  <si>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</si>
  <si>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</si>
  <si>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</si>
  <si>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</si>
  <si>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</si>
  <si>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</si>
  <si>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</si>
  <si>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</si>
  <si>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</si>
  <si>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</si>
  <si>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</si>
  <si>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</si>
  <si>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</si>
  <si>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</si>
  <si>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</si>
  <si>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</si>
  <si>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</si>
  <si>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</si>
  <si>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</si>
  <si>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</si>
  <si>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</si>
  <si>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</si>
  <si>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</si>
  <si>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</si>
  <si>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</si>
  <si>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</si>
  <si>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</si>
  <si>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</si>
  <si>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</si>
  <si>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</si>
  <si>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</si>
  <si>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</si>
  <si>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</si>
  <si>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</si>
  <si>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</si>
  <si>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</si>
  <si>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</si>
  <si>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</si>
  <si>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</si>
  <si>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</si>
  <si>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</si>
  <si>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</si>
  <si>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</si>
  <si>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</si>
  <si>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</si>
  <si>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</si>
  <si>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</si>
  <si>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</si>
  <si>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</si>
  <si>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</si>
  <si>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</si>
  <si>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</si>
  <si>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</si>
  <si>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</si>
  <si>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</si>
  <si>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</si>
  <si>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</si>
  <si>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</si>
  <si>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</si>
  <si>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</si>
  <si>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</si>
  <si>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</si>
  <si>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</si>
  <si>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</si>
  <si>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</si>
  <si>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</si>
  <si>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</si>
  <si>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</si>
  <si>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</si>
  <si>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</si>
  <si>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</si>
  <si>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</si>
  <si>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</si>
  <si>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</si>
  <si>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</si>
  <si>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</si>
  <si>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</si>
  <si>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2022г.</t>
  </si>
  <si>
    <t>по состоянию на 01.03.2022 г.</t>
  </si>
  <si>
    <t>факт 01.03.2022г.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</si>
</sst>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1" sqref="L61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5791.2</v>
      </c>
      <c r="D6" s="24">
        <f>SUM(D7+D8+D9+D10+D11+D12+D13+D14)</f>
        <v>753.1999999999999</v>
      </c>
      <c r="E6" s="47">
        <f aca="true" t="shared" si="0" ref="E6:E11">D6-C6</f>
        <v>-5038</v>
      </c>
      <c r="F6" s="47">
        <f aca="true" t="shared" si="1" ref="F6:F11">D6/C6*100</f>
        <v>13.005940046967812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5697.6</v>
      </c>
      <c r="D9" s="17">
        <v>743.4</v>
      </c>
      <c r="E9" s="17">
        <f t="shared" si="0"/>
        <v>-4954.200000000001</v>
      </c>
      <c r="F9" s="17">
        <f t="shared" si="1"/>
        <v>13.047598989048018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3.7</v>
      </c>
      <c r="D11" s="42">
        <v>0</v>
      </c>
      <c r="E11" s="17">
        <f t="shared" si="0"/>
        <v>-3.7</v>
      </c>
      <c r="F11" s="17">
        <f t="shared" si="1"/>
        <v>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88.9</v>
      </c>
      <c r="D14" s="41">
        <v>9.8</v>
      </c>
      <c r="E14" s="17">
        <f>D14-C14</f>
        <v>-79.10000000000001</v>
      </c>
      <c r="F14" s="17">
        <f>D14/C14*100</f>
        <v>11.023622047244094</v>
      </c>
    </row>
    <row r="15" spans="1:6" ht="12.75" customHeight="1">
      <c r="A15" s="25" t="s">
        <v>100</v>
      </c>
      <c r="B15" s="27" t="s">
        <v>103</v>
      </c>
      <c r="C15" s="28">
        <f>C16</f>
        <v>96.7</v>
      </c>
      <c r="D15" s="28">
        <f>D16</f>
        <v>9.6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96.7</v>
      </c>
      <c r="D16" s="35">
        <v>9.6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135</v>
      </c>
      <c r="D17" s="29">
        <f>SUM(D18:D19)</f>
        <v>0</v>
      </c>
      <c r="E17" s="47">
        <f aca="true" t="shared" si="2" ref="E17:E65">D17-C17</f>
        <v>-135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135</v>
      </c>
      <c r="D18" s="17">
        <v>0</v>
      </c>
      <c r="E18" s="17">
        <f t="shared" si="2"/>
        <v>-135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370.2</v>
      </c>
      <c r="D26" s="29">
        <f>SUM(D27:D30)</f>
        <v>40.8</v>
      </c>
      <c r="E26" s="47">
        <f t="shared" si="2"/>
        <v>-329.4</v>
      </c>
      <c r="F26" s="47">
        <f t="shared" si="3"/>
        <v>11.021069692058347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370.2</v>
      </c>
      <c r="D29" s="17">
        <v>40.8</v>
      </c>
      <c r="E29" s="17">
        <f t="shared" si="2"/>
        <v>-329.4</v>
      </c>
      <c r="F29" s="17">
        <f t="shared" si="3"/>
        <v>11.021069692058347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0.8</v>
      </c>
      <c r="E31" s="47">
        <f t="shared" si="2"/>
        <v>-9.2</v>
      </c>
      <c r="F31" s="47">
        <f t="shared" si="3"/>
        <v>8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0.8</v>
      </c>
      <c r="E34" s="17">
        <f t="shared" si="2"/>
        <v>-9.2</v>
      </c>
      <c r="F34" s="17">
        <f t="shared" si="3"/>
        <v>8</v>
      </c>
    </row>
    <row r="35" spans="1:6" ht="12.75">
      <c r="A35" s="25" t="s">
        <v>19</v>
      </c>
      <c r="B35" s="27" t="s">
        <v>6</v>
      </c>
      <c r="C35" s="45">
        <f>SUM(C36:C41)</f>
        <v>20</v>
      </c>
      <c r="D35" s="29">
        <f>SUM(D36:D41)</f>
        <v>0</v>
      </c>
      <c r="E35" s="47">
        <f t="shared" si="2"/>
        <v>-20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20</v>
      </c>
      <c r="D39" s="14">
        <v>0</v>
      </c>
      <c r="E39" s="17">
        <f t="shared" si="2"/>
        <v>-20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4924.7</v>
      </c>
      <c r="D42" s="29">
        <f>SUM(D43:D44)</f>
        <v>500</v>
      </c>
      <c r="E42" s="47">
        <f t="shared" si="2"/>
        <v>-4424.7</v>
      </c>
      <c r="F42" s="47">
        <f t="shared" si="3"/>
        <v>10.152902714886187</v>
      </c>
    </row>
    <row r="43" spans="1:6" ht="12.75">
      <c r="A43" s="9" t="s">
        <v>21</v>
      </c>
      <c r="B43" s="30" t="s">
        <v>54</v>
      </c>
      <c r="C43" s="14">
        <v>4924.7</v>
      </c>
      <c r="D43" s="14">
        <v>500</v>
      </c>
      <c r="E43" s="17">
        <f t="shared" si="2"/>
        <v>-4424.7</v>
      </c>
      <c r="F43" s="17">
        <f t="shared" si="3"/>
        <v>10.152902714886187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153.6</v>
      </c>
      <c r="D49" s="29">
        <f>SUM(D50:D54)</f>
        <v>12.8</v>
      </c>
      <c r="E49" s="47">
        <f t="shared" si="2"/>
        <v>-140.79999999999998</v>
      </c>
      <c r="F49" s="47">
        <f t="shared" si="3"/>
        <v>8.333333333333334</v>
      </c>
    </row>
    <row r="50" spans="1:6" s="4" customFormat="1" ht="12.75">
      <c r="A50" s="9" t="s">
        <v>108</v>
      </c>
      <c r="B50" s="3" t="s">
        <v>109</v>
      </c>
      <c r="C50" s="14">
        <v>153.6</v>
      </c>
      <c r="D50" s="14">
        <v>12.8</v>
      </c>
      <c r="E50" s="17">
        <f t="shared" si="2"/>
        <v>-140.79999999999998</v>
      </c>
      <c r="F50" s="17">
        <f t="shared" si="3"/>
        <v>8.333333333333334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SUM(C56:C58)</f>
        <v>1</v>
      </c>
      <c r="D55" s="24">
        <f>SUM(D56:D58)</f>
        <v>0</v>
      </c>
      <c r="E55" s="47">
        <f t="shared" si="2"/>
        <v>-1</v>
      </c>
      <c r="F55" s="47">
        <f t="shared" si="3"/>
        <v>0</v>
      </c>
    </row>
    <row r="56" spans="1:6" ht="12.75">
      <c r="A56" s="9" t="s">
        <v>87</v>
      </c>
      <c r="B56" s="3" t="s">
        <v>88</v>
      </c>
      <c r="C56" s="14">
        <v>1</v>
      </c>
      <c r="D56" s="18">
        <v>0</v>
      </c>
      <c r="E56" s="17">
        <f t="shared" si="2"/>
        <v>-1</v>
      </c>
      <c r="F56" s="17">
        <f t="shared" si="3"/>
        <v>0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11502.4</v>
      </c>
      <c r="D64" s="31">
        <f>D6+D15+D17+D20+D26+D31+D35+D42+D45+D49+D55+D59+D61</f>
        <v>1317.1999999999998</v>
      </c>
      <c r="E64" s="47">
        <f t="shared" si="2"/>
        <v>-10185.2</v>
      </c>
      <c r="F64" s="47">
        <f t="shared" si="3"/>
        <v>11.451523160383918</v>
      </c>
    </row>
    <row r="65" spans="1:6" ht="12.75">
      <c r="A65" s="9"/>
      <c r="B65" s="27" t="s">
        <v>9</v>
      </c>
      <c r="C65" s="32">
        <v>0</v>
      </c>
      <c r="D65" s="40">
        <v>319.4</v>
      </c>
      <c r="E65" s="47">
        <f t="shared" si="2"/>
        <v>319.4</v>
      </c>
      <c r="F65" s="47" t="e">
        <f t="shared" si="3"/>
        <v>#DIV/0!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2022-03-04T10:49:06Z</dcterms:modified>
  <cp:category/>
  <cp:version/>
  <cp:contentType/>
  <cp:contentStatus/>
</cp:coreProperties>
</file>