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<sst xmlns="http://schemas.openxmlformats.org/spreadsheetml/2006/main" count="127" uniqueCount="127">
  <si>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</si>
  <si>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</si>
  <si>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</si>
  <si>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</si>
  <si>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</si>
  <si>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</si>
  <si>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</si>
  <si>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</si>
  <si>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</si>
  <si>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</si>
  <si>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</si>
  <si>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</si>
  <si>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</si>
  <si>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</si>
  <si>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</si>
  <si>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</si>
  <si>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</si>
  <si>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</si>
  <si>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</si>
  <si>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</si>
  <si>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</si>
  <si>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</si>
  <si>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</si>
  <si>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</si>
  <si>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</si>
  <si>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</si>
  <si>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</si>
  <si>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</si>
  <si>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</si>
  <si>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</si>
  <si>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</si>
  <si>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</si>
  <si>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</si>
  <si>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</si>
  <si>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</si>
  <si>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</si>
  <si>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</si>
  <si>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</si>
  <si>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</si>
  <si>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</si>
  <si>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</si>
  <si>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</si>
  <si>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</si>
  <si>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</si>
  <si>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</si>
  <si>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</si>
  <si>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</si>
  <si>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</si>
  <si>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</si>
  <si>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</si>
  <si>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</si>
  <si>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</si>
  <si>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</si>
  <si>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</si>
  <si>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</si>
  <si>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</si>
  <si>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</si>
  <si>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</si>
  <si>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</si>
  <si>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</si>
  <si>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</si>
  <si>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</si>
  <si>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</si>
  <si>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</si>
  <si>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</si>
  <si>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</si>
  <si>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</si>
  <si>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</si>
  <si>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</si>
  <si>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</si>
  <si>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</si>
  <si>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</si>
  <si>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</si>
  <si>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</si>
  <si>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</si>
  <si>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</si>
  <si>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</si>
  <si>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</si>
  <si>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</si>
  <si>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</si>
  <si>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</si>
  <si>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</si>
  <si>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</si>
  <si>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</si>
  <si>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</si>
  <si>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</si>
  <si>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</si>
  <si>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</si>
  <si>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</si>
  <si>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</si>
  <si>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</si>
  <si>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</si>
  <si>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</si>
  <si>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</si>
  <si>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</si>
  <si>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</si>
  <si>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</si>
  <si>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</si>
  <si>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</si>
  <si>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</si>
  <si>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</si>
  <si>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</si>
  <si>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</si>
  <si>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</si>
  <si>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</si>
  <si>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</si>
  <si>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</si>
  <si>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</si>
  <si>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</si>
  <si>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</si>
  <si>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</si>
  <si>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</si>
  <si>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</si>
  <si>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</si>
  <si>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</si>
  <si>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</si>
  <si>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</si>
  <si>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</si>
  <si>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</si>
  <si>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</si>
  <si>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</si>
  <si>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</si>
  <si>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</si>
  <si>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</si>
  <si>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2021г.</t>
  </si>
  <si>
    <t>по состоянию на 01.09.2021 г.</t>
  </si>
  <si>
    <t>факт 01.09.2021г.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</si>
</sst>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0" sqref="L60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4408.8</v>
      </c>
      <c r="D6" s="24">
        <f>SUM(D7+D8+D9+D10+D11+D12+D13+D14)</f>
        <v>2976.4</v>
      </c>
      <c r="E6" s="47">
        <f aca="true" t="shared" si="0" ref="E6:E11">D6-C6</f>
        <v>-1432.4</v>
      </c>
      <c r="F6" s="47">
        <f aca="true" t="shared" si="1" ref="F6:F11">D6/C6*100</f>
        <v>67.51043367809835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4034.9</v>
      </c>
      <c r="D9" s="17">
        <v>2643.5</v>
      </c>
      <c r="E9" s="17">
        <f t="shared" si="0"/>
        <v>-1391.4</v>
      </c>
      <c r="F9" s="17">
        <f t="shared" si="1"/>
        <v>65.51587399935562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3.5</v>
      </c>
      <c r="D11" s="42">
        <v>3.5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285.9</v>
      </c>
      <c r="D12" s="17">
        <v>285.9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1</v>
      </c>
      <c r="D13" s="34">
        <v>0</v>
      </c>
      <c r="E13" s="17">
        <f>D13-C13</f>
        <v>-1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83.5</v>
      </c>
      <c r="D14" s="41">
        <v>43.5</v>
      </c>
      <c r="E14" s="17">
        <f>D14-C14</f>
        <v>-40</v>
      </c>
      <c r="F14" s="17">
        <f>D14/C14*100</f>
        <v>52.09580838323353</v>
      </c>
    </row>
    <row r="15" spans="1:6" ht="12.75" customHeight="1">
      <c r="A15" s="25" t="s">
        <v>100</v>
      </c>
      <c r="B15" s="27" t="s">
        <v>103</v>
      </c>
      <c r="C15" s="28">
        <f>C16</f>
        <v>96.1</v>
      </c>
      <c r="D15" s="28">
        <f>D16</f>
        <v>51.1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96.1</v>
      </c>
      <c r="D16" s="35">
        <v>51.1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441.7</v>
      </c>
      <c r="D17" s="29">
        <f>SUM(D18:D19)</f>
        <v>333.3</v>
      </c>
      <c r="E17" s="47">
        <f aca="true" t="shared" si="2" ref="E17:E65">D17-C17</f>
        <v>-108.39999999999998</v>
      </c>
      <c r="F17" s="47">
        <f aca="true" t="shared" si="3" ref="F17:F65">D17/C17*100</f>
        <v>75.45845596558752</v>
      </c>
    </row>
    <row r="18" spans="1:6" ht="24.75" customHeight="1">
      <c r="A18" s="9" t="s">
        <v>122</v>
      </c>
      <c r="B18" s="3" t="s">
        <v>123</v>
      </c>
      <c r="C18" s="35">
        <v>441.7</v>
      </c>
      <c r="D18" s="17">
        <v>333.3</v>
      </c>
      <c r="E18" s="17">
        <f t="shared" si="2"/>
        <v>-108.39999999999998</v>
      </c>
      <c r="F18" s="17">
        <f t="shared" si="3"/>
        <v>75.45845596558752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SUM(C27:C30)</f>
        <v>795.8</v>
      </c>
      <c r="D26" s="29">
        <f>SUM(D27:D30)</f>
        <v>693.1</v>
      </c>
      <c r="E26" s="47">
        <f t="shared" si="2"/>
        <v>-102.69999999999993</v>
      </c>
      <c r="F26" s="47">
        <f t="shared" si="3"/>
        <v>87.09474742397589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795.8</v>
      </c>
      <c r="D29" s="17">
        <v>693.1</v>
      </c>
      <c r="E29" s="17">
        <f t="shared" si="2"/>
        <v>-102.69999999999993</v>
      </c>
      <c r="F29" s="17">
        <f t="shared" si="3"/>
        <v>87.09474742397589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45</v>
      </c>
      <c r="D31" s="24">
        <f>SUM(D32:D34)</f>
        <v>5.7</v>
      </c>
      <c r="E31" s="47">
        <f t="shared" si="2"/>
        <v>-39.3</v>
      </c>
      <c r="F31" s="47">
        <f t="shared" si="3"/>
        <v>12.666666666666668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45</v>
      </c>
      <c r="D34" s="17">
        <v>5.7</v>
      </c>
      <c r="E34" s="17">
        <f t="shared" si="2"/>
        <v>-39.3</v>
      </c>
      <c r="F34" s="17">
        <f t="shared" si="3"/>
        <v>12.666666666666668</v>
      </c>
    </row>
    <row r="35" spans="1:6" ht="12.75">
      <c r="A35" s="25" t="s">
        <v>19</v>
      </c>
      <c r="B35" s="27" t="s">
        <v>6</v>
      </c>
      <c r="C35" s="45">
        <f>SUM(C36:C41)</f>
        <v>2</v>
      </c>
      <c r="D35" s="29">
        <f>SUM(D36:D41)</f>
        <v>1.5</v>
      </c>
      <c r="E35" s="47">
        <f t="shared" si="2"/>
        <v>-0.5</v>
      </c>
      <c r="F35" s="47">
        <f t="shared" si="3"/>
        <v>75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2</v>
      </c>
      <c r="D39" s="14">
        <v>1.5</v>
      </c>
      <c r="E39" s="17">
        <f t="shared" si="2"/>
        <v>-0.5</v>
      </c>
      <c r="F39" s="17">
        <f t="shared" si="3"/>
        <v>75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4707</v>
      </c>
      <c r="D42" s="29">
        <f>SUM(D43:D44)</f>
        <v>2687.3</v>
      </c>
      <c r="E42" s="47">
        <f t="shared" si="2"/>
        <v>-2019.6999999999998</v>
      </c>
      <c r="F42" s="47">
        <f t="shared" si="3"/>
        <v>57.09156575313364</v>
      </c>
    </row>
    <row r="43" spans="1:6" ht="12.75">
      <c r="A43" s="9" t="s">
        <v>21</v>
      </c>
      <c r="B43" s="30" t="s">
        <v>54</v>
      </c>
      <c r="C43" s="14">
        <v>4707</v>
      </c>
      <c r="D43" s="14">
        <v>2687.3</v>
      </c>
      <c r="E43" s="17">
        <f t="shared" si="2"/>
        <v>-2019.6999999999998</v>
      </c>
      <c r="F43" s="17">
        <f t="shared" si="3"/>
        <v>57.09156575313364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145.1</v>
      </c>
      <c r="D49" s="29">
        <f>SUM(D50:D54)</f>
        <v>84.6</v>
      </c>
      <c r="E49" s="47">
        <f t="shared" si="2"/>
        <v>-60.5</v>
      </c>
      <c r="F49" s="47">
        <f t="shared" si="3"/>
        <v>58.30461750516884</v>
      </c>
    </row>
    <row r="50" spans="1:6" s="4" customFormat="1" ht="12.75">
      <c r="A50" s="9" t="s">
        <v>108</v>
      </c>
      <c r="B50" s="3" t="s">
        <v>109</v>
      </c>
      <c r="C50" s="14">
        <v>145.1</v>
      </c>
      <c r="D50" s="14">
        <v>84.6</v>
      </c>
      <c r="E50" s="17">
        <f t="shared" si="2"/>
        <v>-60.5</v>
      </c>
      <c r="F50" s="17">
        <f t="shared" si="3"/>
        <v>58.30461750516884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SUM(C56:C58)</f>
        <v>3</v>
      </c>
      <c r="D55" s="24">
        <f>SUM(D56:D58)</f>
        <v>1.6</v>
      </c>
      <c r="E55" s="47">
        <f t="shared" si="2"/>
        <v>-1.4</v>
      </c>
      <c r="F55" s="47">
        <f t="shared" si="3"/>
        <v>53.333333333333336</v>
      </c>
    </row>
    <row r="56" spans="1:6" ht="12.75">
      <c r="A56" s="9" t="s">
        <v>87</v>
      </c>
      <c r="B56" s="3" t="s">
        <v>88</v>
      </c>
      <c r="C56" s="14">
        <v>3</v>
      </c>
      <c r="D56" s="18">
        <v>1.6</v>
      </c>
      <c r="E56" s="17">
        <f t="shared" si="2"/>
        <v>-1.4</v>
      </c>
      <c r="F56" s="17">
        <f t="shared" si="3"/>
        <v>53.333333333333336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10644.500000000002</v>
      </c>
      <c r="D64" s="31">
        <f>D6+D15+D17+D20+D26+D31+D35+D42+D45+D49+D55+D59+D61</f>
        <v>6834.6</v>
      </c>
      <c r="E64" s="47">
        <f t="shared" si="2"/>
        <v>-3809.9000000000015</v>
      </c>
      <c r="F64" s="47">
        <f t="shared" si="3"/>
        <v>64.20780684860725</v>
      </c>
    </row>
    <row r="65" spans="1:6" ht="12.75">
      <c r="A65" s="9"/>
      <c r="B65" s="27" t="s">
        <v>9</v>
      </c>
      <c r="C65" s="32">
        <v>-119.5</v>
      </c>
      <c r="D65" s="40">
        <v>386.2</v>
      </c>
      <c r="E65" s="47">
        <f t="shared" si="2"/>
        <v>505.7</v>
      </c>
      <c r="F65" s="47">
        <f t="shared" si="3"/>
        <v>-323.1799163179916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2021-09-03T08:39:49Z</dcterms:modified>
  <cp:category/>
  <cp:version/>
  <cp:contentType/>
  <cp:contentStatus/>
</cp:coreProperties>
</file>