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<sst xmlns="http://schemas.openxmlformats.org/spreadsheetml/2006/main" count="127" uniqueCount="127">
  <si>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</si>
  <si>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</si>
  <si>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</si>
  <si>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</si>
  <si>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</si>
  <si>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</si>
  <si>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</si>
  <si>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</si>
  <si>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</si>
  <si>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</si>
  <si>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</si>
  <si>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</si>
  <si>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</si>
  <si>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</si>
  <si>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</si>
  <si>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</si>
  <si>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</si>
  <si>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</si>
  <si>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</si>
  <si>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</si>
  <si>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</si>
  <si>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</si>
  <si>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</si>
  <si>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</si>
  <si>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</si>
  <si>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</si>
  <si>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</si>
  <si>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</si>
  <si>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</si>
  <si>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</si>
  <si>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</si>
  <si>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</si>
  <si>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</si>
  <si>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</si>
  <si>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</si>
  <si>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</si>
  <si>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</si>
  <si>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</si>
  <si>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</si>
  <si>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</si>
  <si>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</si>
  <si>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</si>
  <si>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</si>
  <si>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</si>
  <si>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</si>
  <si>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</si>
  <si>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</si>
  <si>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</si>
  <si>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</si>
  <si>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</si>
  <si>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</si>
  <si>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</si>
  <si>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</si>
  <si>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</si>
  <si>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</si>
  <si>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</si>
  <si>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</si>
  <si>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</si>
  <si>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</si>
  <si>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</si>
  <si>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</si>
  <si>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</si>
  <si>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</si>
  <si>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</si>
  <si>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</si>
  <si>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</si>
  <si>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</si>
  <si>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</si>
  <si>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</si>
  <si>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</si>
  <si>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</si>
  <si>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</si>
  <si>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</si>
  <si>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</si>
  <si>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</si>
  <si>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</si>
  <si>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</si>
  <si>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</si>
  <si>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</si>
  <si>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</si>
  <si>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</si>
  <si>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</si>
  <si>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</si>
  <si>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</si>
  <si>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</si>
  <si>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</si>
  <si>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</si>
  <si>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</si>
  <si>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</si>
  <si>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</si>
  <si>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</si>
  <si>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</si>
  <si>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</si>
  <si>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</si>
  <si>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</si>
  <si>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</si>
  <si>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</si>
  <si>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</si>
  <si>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</si>
  <si>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</si>
  <si>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</si>
  <si>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</si>
  <si>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</si>
  <si>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</si>
  <si>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</si>
  <si>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</si>
  <si>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</si>
  <si>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</si>
  <si>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</si>
  <si>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</si>
  <si>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</si>
  <si>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</si>
  <si>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</si>
  <si>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</si>
  <si>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</si>
  <si>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</si>
  <si>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</si>
  <si>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</si>
  <si>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</si>
  <si>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</si>
  <si>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</si>
  <si>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</si>
  <si>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</si>
  <si>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</si>
  <si>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</si>
  <si>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по состоянию на 01.01.2020 г.</t>
  </si>
  <si>
    <t>факт 01.01.2020г.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</si>
</sst>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60" sqref="N60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123</v>
      </c>
    </row>
    <row r="3" spans="1:6" ht="19.5" customHeight="1">
      <c r="A3" s="48" t="s">
        <v>124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v>4466.7</v>
      </c>
      <c r="D6" s="24">
        <v>4421.7</v>
      </c>
      <c r="E6" s="47">
        <f aca="true" t="shared" si="0" ref="E6:E11">D6-C6</f>
        <v>-45</v>
      </c>
      <c r="F6" s="47">
        <f aca="true" t="shared" si="1" ref="F6:F11">D6/C6*100</f>
        <v>98.992544831755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4414</v>
      </c>
      <c r="D9" s="17">
        <v>4370.7</v>
      </c>
      <c r="E9" s="17">
        <f t="shared" si="0"/>
        <v>-43.30000000000018</v>
      </c>
      <c r="F9" s="17">
        <f t="shared" si="1"/>
        <v>99.01903035795196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4.5</v>
      </c>
      <c r="D11" s="42">
        <v>4.5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0</v>
      </c>
      <c r="D13" s="34">
        <v>0</v>
      </c>
      <c r="E13" s="17">
        <f>D13-C13</f>
        <v>0</v>
      </c>
      <c r="F13" s="17" t="e">
        <f>D13/C13*100</f>
        <v>#DIV/0!</v>
      </c>
    </row>
    <row r="14" spans="1:6" ht="12.75">
      <c r="A14" s="9" t="s">
        <v>65</v>
      </c>
      <c r="B14" s="3" t="s">
        <v>43</v>
      </c>
      <c r="C14" s="17">
        <v>48.2</v>
      </c>
      <c r="D14" s="41">
        <v>46.4</v>
      </c>
      <c r="E14" s="17">
        <f>D14-C14</f>
        <v>-1.8000000000000043</v>
      </c>
      <c r="F14" s="17">
        <f>D14/C14*100</f>
        <v>96.26556016597509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83.3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83.3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129</v>
      </c>
      <c r="D17" s="29">
        <f>SUM(D18:D19)</f>
        <v>129</v>
      </c>
      <c r="E17" s="47">
        <f aca="true" t="shared" si="2" ref="E17:E65">D17-C17</f>
        <v>0</v>
      </c>
      <c r="F17" s="47">
        <f aca="true" t="shared" si="3" ref="F17:F65">D17/C17*100</f>
        <v>100</v>
      </c>
    </row>
    <row r="18" spans="1:6" ht="24.75" customHeight="1">
      <c r="A18" s="9" t="s">
        <v>15</v>
      </c>
      <c r="B18" s="3" t="s">
        <v>94</v>
      </c>
      <c r="C18" s="35">
        <v>129</v>
      </c>
      <c r="D18" s="17">
        <v>129</v>
      </c>
      <c r="E18" s="17">
        <f t="shared" si="2"/>
        <v>0</v>
      </c>
      <c r="F18" s="17">
        <f t="shared" si="3"/>
        <v>100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1172.7</v>
      </c>
      <c r="D20" s="24">
        <f>SUM(D21:D25)</f>
        <v>1172.7</v>
      </c>
      <c r="E20" s="47">
        <f>D20-C20</f>
        <v>0</v>
      </c>
      <c r="F20" s="47">
        <f t="shared" si="3"/>
        <v>100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1172.7</v>
      </c>
      <c r="D24" s="17">
        <v>1172.7</v>
      </c>
      <c r="E24" s="17">
        <f t="shared" si="2"/>
        <v>0</v>
      </c>
      <c r="F24" s="17">
        <f t="shared" si="3"/>
        <v>100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2116.1</v>
      </c>
      <c r="D26" s="29">
        <f>SUM(D27:D30)</f>
        <v>2115.9</v>
      </c>
      <c r="E26" s="47">
        <f t="shared" si="2"/>
        <v>-0.1999999999998181</v>
      </c>
      <c r="F26" s="47">
        <f t="shared" si="3"/>
        <v>99.9905486508199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1220</v>
      </c>
      <c r="D28" s="44">
        <v>1219.9</v>
      </c>
      <c r="E28" s="17">
        <f t="shared" si="2"/>
        <v>-0.09999999999990905</v>
      </c>
      <c r="F28" s="17">
        <f t="shared" si="3"/>
        <v>99.99180327868854</v>
      </c>
    </row>
    <row r="29" spans="1:6" ht="12.75">
      <c r="A29" s="9" t="s">
        <v>50</v>
      </c>
      <c r="B29" s="2" t="s">
        <v>51</v>
      </c>
      <c r="C29" s="12">
        <v>896.1</v>
      </c>
      <c r="D29" s="17">
        <v>896</v>
      </c>
      <c r="E29" s="17">
        <f t="shared" si="2"/>
        <v>-0.10000000000002274</v>
      </c>
      <c r="F29" s="17">
        <f t="shared" si="3"/>
        <v>99.98884053119072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5</v>
      </c>
      <c r="D31" s="24">
        <f>SUM(D32:D34)</f>
        <v>4.7</v>
      </c>
      <c r="E31" s="47">
        <f t="shared" si="2"/>
        <v>-0.2999999999999998</v>
      </c>
      <c r="F31" s="47">
        <f t="shared" si="3"/>
        <v>94</v>
      </c>
    </row>
    <row r="32" spans="1:6" s="4" customFormat="1" ht="12.75">
      <c r="A32" s="9" t="s">
        <v>121</v>
      </c>
      <c r="B32" s="3" t="s">
        <v>122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5</v>
      </c>
      <c r="D34" s="17">
        <v>4.7</v>
      </c>
      <c r="E34" s="17">
        <f t="shared" si="2"/>
        <v>-0.2999999999999998</v>
      </c>
      <c r="F34" s="17">
        <f t="shared" si="3"/>
        <v>94</v>
      </c>
    </row>
    <row r="35" spans="1:6" ht="12.75">
      <c r="A35" s="25" t="s">
        <v>20</v>
      </c>
      <c r="B35" s="27" t="s">
        <v>6</v>
      </c>
      <c r="C35" s="45">
        <f>SUM(C36:C41)</f>
        <v>41.5</v>
      </c>
      <c r="D35" s="29">
        <f>SUM(D36:D41)</f>
        <v>41.5</v>
      </c>
      <c r="E35" s="47">
        <f t="shared" si="2"/>
        <v>0</v>
      </c>
      <c r="F35" s="47">
        <f t="shared" si="3"/>
        <v>100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41.5</v>
      </c>
      <c r="D39" s="14">
        <v>41.5</v>
      </c>
      <c r="E39" s="17">
        <f t="shared" si="2"/>
        <v>0</v>
      </c>
      <c r="F39" s="17">
        <f t="shared" si="3"/>
        <v>100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4702.9</v>
      </c>
      <c r="D42" s="29">
        <f>SUM(D43:D44)</f>
        <v>4702.9</v>
      </c>
      <c r="E42" s="47">
        <f t="shared" si="2"/>
        <v>0</v>
      </c>
      <c r="F42" s="47">
        <f t="shared" si="3"/>
        <v>100</v>
      </c>
    </row>
    <row r="43" spans="1:6" ht="12.75">
      <c r="A43" s="9" t="s">
        <v>22</v>
      </c>
      <c r="B43" s="30" t="s">
        <v>55</v>
      </c>
      <c r="C43" s="14">
        <v>4702.9</v>
      </c>
      <c r="D43" s="14">
        <v>4702.9</v>
      </c>
      <c r="E43" s="17">
        <f t="shared" si="2"/>
        <v>0</v>
      </c>
      <c r="F43" s="17">
        <f t="shared" si="3"/>
        <v>100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138.1</v>
      </c>
      <c r="D49" s="29">
        <f>SUM(D50:D54)</f>
        <v>138</v>
      </c>
      <c r="E49" s="47">
        <f t="shared" si="2"/>
        <v>-0.09999999999999432</v>
      </c>
      <c r="F49" s="47">
        <f t="shared" si="3"/>
        <v>99.9275887038378</v>
      </c>
    </row>
    <row r="50" spans="1:6" s="4" customFormat="1" ht="12.75">
      <c r="A50" s="9" t="s">
        <v>110</v>
      </c>
      <c r="B50" s="3" t="s">
        <v>111</v>
      </c>
      <c r="C50" s="14">
        <v>138.1</v>
      </c>
      <c r="D50" s="14">
        <v>138</v>
      </c>
      <c r="E50" s="17">
        <f t="shared" si="2"/>
        <v>-0.09999999999999432</v>
      </c>
      <c r="F50" s="17">
        <f t="shared" si="3"/>
        <v>99.9275887038378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9.2</v>
      </c>
      <c r="D55" s="24">
        <f>SUM(D56:D58)</f>
        <v>9.2</v>
      </c>
      <c r="E55" s="47">
        <f t="shared" si="2"/>
        <v>0</v>
      </c>
      <c r="F55" s="47">
        <f t="shared" si="3"/>
        <v>100</v>
      </c>
    </row>
    <row r="56" spans="1:6" ht="12.75">
      <c r="A56" s="9" t="s">
        <v>88</v>
      </c>
      <c r="B56" s="3" t="s">
        <v>89</v>
      </c>
      <c r="C56" s="14">
        <v>9.2</v>
      </c>
      <c r="D56" s="18">
        <v>9.2</v>
      </c>
      <c r="E56" s="17">
        <f t="shared" si="2"/>
        <v>0</v>
      </c>
      <c r="F56" s="17">
        <f t="shared" si="3"/>
        <v>100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12864.5</v>
      </c>
      <c r="D64" s="31">
        <f>D6+D15+D17+D20+D26+D31+D35+D42+D45+D49+D55+D59+D61</f>
        <v>12818.900000000001</v>
      </c>
      <c r="E64" s="47">
        <f t="shared" si="2"/>
        <v>-45.599999999998545</v>
      </c>
      <c r="F64" s="47">
        <f t="shared" si="3"/>
        <v>99.64553616541647</v>
      </c>
    </row>
    <row r="65" spans="1:6" ht="12.75">
      <c r="A65" s="9"/>
      <c r="B65" s="27" t="s">
        <v>9</v>
      </c>
      <c r="C65" s="32">
        <v>-16.7</v>
      </c>
      <c r="D65" s="40">
        <v>100.7</v>
      </c>
      <c r="E65" s="47">
        <f t="shared" si="2"/>
        <v>117.4</v>
      </c>
      <c r="F65" s="47">
        <f t="shared" si="3"/>
        <v>-602.994011976048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2020-01-14T10:46:44Z</dcterms:modified>
  <cp:category/>
  <cp:version/>
  <cp:contentType/>
  <cp:contentStatus/>
</cp:coreProperties>
</file>