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<sst xmlns="http://schemas.openxmlformats.org/spreadsheetml/2006/main" count="122" uniqueCount="122">
  <si>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</si>
  <si>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</si>
  <si>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</si>
  <si>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</si>
  <si>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</si>
  <si>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</si>
  <si>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</si>
  <si>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</si>
  <si>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</si>
  <si>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</si>
  <si>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</si>
  <si>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</si>
  <si>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</si>
  <si>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</si>
  <si>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</si>
  <si>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</si>
  <si>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</si>
  <si>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</si>
  <si>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</si>
  <si>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</si>
  <si>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</si>
  <si>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</si>
  <si>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</si>
  <si>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</si>
  <si>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</si>
  <si>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</si>
  <si>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</si>
  <si>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</si>
  <si>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</si>
  <si>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</si>
  <si>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</si>
  <si>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</si>
  <si>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</si>
  <si>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</si>
  <si>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</si>
  <si>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</si>
  <si>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</si>
  <si>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</si>
  <si>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</si>
  <si>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</si>
  <si>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</si>
  <si>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</si>
  <si>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</si>
  <si>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</si>
  <si>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</si>
  <si>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</si>
  <si>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</si>
  <si>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</si>
  <si>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</si>
  <si>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</si>
  <si>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</si>
  <si>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</si>
  <si>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</si>
  <si>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</si>
  <si>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</si>
  <si>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</si>
  <si>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</si>
  <si>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</si>
  <si>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</si>
  <si>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</si>
  <si>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</si>
  <si>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</si>
  <si>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</si>
  <si>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</si>
  <si>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</si>
  <si>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</si>
  <si>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</si>
  <si>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</si>
  <si>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</si>
  <si>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</si>
  <si>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</si>
  <si>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</si>
  <si>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</si>
  <si>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</si>
  <si>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</si>
  <si>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</si>
  <si>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</si>
  <si>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</si>
  <si>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</si>
  <si>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</si>
  <si>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</si>
  <si>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</si>
  <si>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</si>
  <si>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</si>
  <si>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</si>
  <si>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</si>
  <si>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</si>
  <si>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</si>
  <si>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</si>
  <si>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</si>
  <si>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</si>
  <si>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</si>
  <si>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</si>
  <si>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</si>
  <si>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</si>
  <si>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</si>
  <si>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</si>
  <si>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</si>
  <si>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</si>
  <si>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</si>
  <si>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</si>
  <si>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</si>
  <si>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</si>
  <si>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</si>
  <si>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</si>
  <si>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</si>
  <si>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</si>
  <si>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</si>
  <si>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</si>
  <si>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</si>
  <si>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</si>
  <si>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</si>
  <si>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</si>
  <si>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</si>
  <si>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</si>
  <si>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</si>
  <si>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</si>
  <si>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</si>
  <si>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</si>
  <si>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</si>
  <si>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01.10.2015г.</t>
  </si>
  <si>
    <t>факт на 01.10.15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</si>
</sst>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6" sqref="J56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2" t="s">
        <v>119</v>
      </c>
      <c r="B3" s="42"/>
      <c r="C3" s="42"/>
      <c r="D3" s="42"/>
      <c r="E3" s="42"/>
      <c r="F3" s="42"/>
    </row>
    <row r="4" spans="1:6" ht="19.5" customHeight="1">
      <c r="A4" s="8"/>
      <c r="B4" s="42" t="s">
        <v>120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68</v>
      </c>
      <c r="D5" s="24" t="s">
        <v>121</v>
      </c>
      <c r="E5" s="24" t="s">
        <v>44</v>
      </c>
      <c r="F5" s="24" t="s">
        <v>67</v>
      </c>
    </row>
    <row r="6" spans="1:6" s="4" customFormat="1" ht="12.75">
      <c r="A6" s="25" t="s">
        <v>10</v>
      </c>
      <c r="B6" s="26" t="s">
        <v>2</v>
      </c>
      <c r="C6" s="23">
        <f>SUM(C7:C14)</f>
        <v>4017.7</v>
      </c>
      <c r="D6" s="24">
        <f>SUM(D7:D14)</f>
        <v>2415.5</v>
      </c>
      <c r="E6" s="17">
        <f aca="true" t="shared" si="0" ref="E6:E40">D6-C6</f>
        <v>-1602.1999999999998</v>
      </c>
      <c r="F6" s="17">
        <f>D6/C6*100</f>
        <v>60.12146252831222</v>
      </c>
    </row>
    <row r="7" spans="1:6" s="5" customFormat="1" ht="25.5">
      <c r="A7" s="9" t="s">
        <v>42</v>
      </c>
      <c r="B7" s="3" t="s">
        <v>101</v>
      </c>
      <c r="C7" s="38">
        <v>833</v>
      </c>
      <c r="D7" s="41">
        <v>581.4</v>
      </c>
      <c r="E7" s="37">
        <f t="shared" si="0"/>
        <v>-251.60000000000002</v>
      </c>
      <c r="F7" s="17">
        <f>D7/C7*100</f>
        <v>69.79591836734693</v>
      </c>
    </row>
    <row r="8" spans="1:6" ht="39" customHeight="1">
      <c r="A8" s="9" t="s">
        <v>11</v>
      </c>
      <c r="B8" s="3" t="s">
        <v>102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103</v>
      </c>
      <c r="C9" s="13">
        <v>2912.7</v>
      </c>
      <c r="D9" s="17">
        <v>1771.5</v>
      </c>
      <c r="E9" s="17">
        <f t="shared" si="0"/>
        <v>-1141.1999999999998</v>
      </c>
      <c r="F9" s="17">
        <f t="shared" si="1"/>
        <v>60.819857863837676</v>
      </c>
    </row>
    <row r="10" spans="1:6" ht="12" customHeight="1">
      <c r="A10" s="9" t="s">
        <v>87</v>
      </c>
      <c r="B10" s="3" t="s">
        <v>88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104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114</v>
      </c>
      <c r="B12" s="3" t="s">
        <v>115</v>
      </c>
      <c r="C12" s="14"/>
      <c r="D12" s="17"/>
      <c r="E12" s="17"/>
      <c r="F12" s="17"/>
    </row>
    <row r="13" spans="1:6" ht="12.75">
      <c r="A13" s="9" t="s">
        <v>69</v>
      </c>
      <c r="B13" s="3" t="s">
        <v>43</v>
      </c>
      <c r="C13" s="14">
        <v>80</v>
      </c>
      <c r="D13" s="36">
        <v>0</v>
      </c>
      <c r="E13" s="17">
        <f t="shared" si="0"/>
        <v>-80</v>
      </c>
      <c r="F13" s="17">
        <f t="shared" si="1"/>
        <v>0</v>
      </c>
    </row>
    <row r="14" spans="1:6" ht="12.75" customHeight="1">
      <c r="A14" s="9" t="s">
        <v>70</v>
      </c>
      <c r="B14" s="3" t="s">
        <v>45</v>
      </c>
      <c r="C14" s="17">
        <v>192</v>
      </c>
      <c r="D14" s="17">
        <v>62.6</v>
      </c>
      <c r="E14" s="17">
        <f t="shared" si="0"/>
        <v>-129.4</v>
      </c>
      <c r="F14" s="17">
        <f t="shared" si="1"/>
        <v>32.604166666666664</v>
      </c>
    </row>
    <row r="15" spans="1:6" ht="12.75" customHeight="1">
      <c r="A15" s="25" t="s">
        <v>113</v>
      </c>
      <c r="B15" s="27" t="s">
        <v>116</v>
      </c>
      <c r="C15" s="28">
        <f>C16</f>
        <v>59.3</v>
      </c>
      <c r="D15" s="28">
        <f>D16</f>
        <v>36.4</v>
      </c>
      <c r="E15" s="17"/>
      <c r="F15" s="17"/>
    </row>
    <row r="16" spans="1:6" ht="12.75" customHeight="1">
      <c r="A16" s="9" t="s">
        <v>118</v>
      </c>
      <c r="B16" s="3" t="s">
        <v>117</v>
      </c>
      <c r="C16" s="35">
        <v>59.3</v>
      </c>
      <c r="D16" s="37">
        <v>36.4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303.1</v>
      </c>
      <c r="D17" s="29">
        <f>D18+D19</f>
        <v>163.9</v>
      </c>
      <c r="E17" s="17">
        <f t="shared" si="0"/>
        <v>-139.20000000000002</v>
      </c>
      <c r="F17" s="17">
        <f t="shared" si="1"/>
        <v>54.074562850544375</v>
      </c>
    </row>
    <row r="18" spans="1:6" s="4" customFormat="1" ht="27" customHeight="1">
      <c r="A18" s="9" t="s">
        <v>15</v>
      </c>
      <c r="B18" s="3" t="s">
        <v>105</v>
      </c>
      <c r="C18" s="37">
        <v>303.1</v>
      </c>
      <c r="D18" s="17">
        <v>163.9</v>
      </c>
      <c r="E18" s="17">
        <f t="shared" si="0"/>
        <v>-139.20000000000002</v>
      </c>
      <c r="F18" s="17">
        <f t="shared" si="1"/>
        <v>54.074562850544375</v>
      </c>
    </row>
    <row r="19" spans="1:6" s="4" customFormat="1" ht="18" customHeight="1">
      <c r="A19" s="9" t="s">
        <v>82</v>
      </c>
      <c r="B19" s="3" t="s">
        <v>83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723.3</v>
      </c>
      <c r="D20" s="29">
        <f>SUM(D21:D25)</f>
        <v>458.2</v>
      </c>
      <c r="E20" s="17">
        <f t="shared" si="0"/>
        <v>-265.09999999999997</v>
      </c>
      <c r="F20" s="17">
        <f t="shared" si="1"/>
        <v>63.348541407438134</v>
      </c>
    </row>
    <row r="21" spans="1:6" ht="12.75">
      <c r="A21" s="9" t="s">
        <v>71</v>
      </c>
      <c r="B21" s="3" t="s">
        <v>72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46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73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47</v>
      </c>
      <c r="B24" s="7" t="s">
        <v>106</v>
      </c>
      <c r="C24" s="13">
        <v>723.3</v>
      </c>
      <c r="D24" s="17">
        <v>458.2</v>
      </c>
      <c r="E24" s="17">
        <f t="shared" si="0"/>
        <v>-265.09999999999997</v>
      </c>
      <c r="F24" s="17">
        <f t="shared" si="1"/>
        <v>63.348541407438134</v>
      </c>
    </row>
    <row r="25" spans="1:6" s="4" customFormat="1" ht="17.25" customHeight="1">
      <c r="A25" s="9" t="s">
        <v>48</v>
      </c>
      <c r="B25" s="2" t="s">
        <v>49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50</v>
      </c>
      <c r="C26" s="28">
        <f>SUM(C27:C30)</f>
        <v>1010</v>
      </c>
      <c r="D26" s="29">
        <f>SUM(D27:D30)</f>
        <v>664.2</v>
      </c>
      <c r="E26" s="17">
        <f t="shared" si="0"/>
        <v>-345.79999999999995</v>
      </c>
      <c r="F26" s="17">
        <f t="shared" si="1"/>
        <v>65.76237623762377</v>
      </c>
    </row>
    <row r="27" spans="1:6" ht="12.75">
      <c r="A27" s="9" t="s">
        <v>97</v>
      </c>
      <c r="B27" s="3" t="s">
        <v>98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51</v>
      </c>
      <c r="C28" s="40">
        <v>490</v>
      </c>
      <c r="D28" s="39">
        <v>384.6</v>
      </c>
      <c r="E28" s="17">
        <f t="shared" si="0"/>
        <v>-105.39999999999998</v>
      </c>
      <c r="F28" s="17">
        <f t="shared" si="1"/>
        <v>78.48979591836735</v>
      </c>
    </row>
    <row r="29" spans="1:6" s="4" customFormat="1" ht="12.75">
      <c r="A29" s="9" t="s">
        <v>52</v>
      </c>
      <c r="B29" s="2" t="s">
        <v>53</v>
      </c>
      <c r="C29" s="12">
        <v>520</v>
      </c>
      <c r="D29" s="17">
        <v>279.6</v>
      </c>
      <c r="E29" s="17">
        <f t="shared" si="0"/>
        <v>-240.39999999999998</v>
      </c>
      <c r="F29" s="17">
        <f t="shared" si="1"/>
        <v>53.76923076923077</v>
      </c>
    </row>
    <row r="30" spans="1:6" s="4" customFormat="1" ht="12.75">
      <c r="A30" s="9" t="s">
        <v>54</v>
      </c>
      <c r="B30" s="2" t="s">
        <v>55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56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57</v>
      </c>
      <c r="B32" s="3" t="s">
        <v>58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89</v>
      </c>
      <c r="B33" s="3" t="s">
        <v>90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108</v>
      </c>
      <c r="B34" s="2" t="s">
        <v>107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34</v>
      </c>
      <c r="B36" s="3" t="s">
        <v>74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35</v>
      </c>
      <c r="B37" s="3" t="s">
        <v>36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37</v>
      </c>
      <c r="B38" s="3" t="s">
        <v>38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39</v>
      </c>
      <c r="B39" s="3" t="s">
        <v>40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75</v>
      </c>
      <c r="C40" s="28">
        <f>SUM(C41:C42)</f>
        <v>4047.1</v>
      </c>
      <c r="D40" s="28">
        <f>SUM(D41:D42)</f>
        <v>1919.5</v>
      </c>
      <c r="E40" s="17">
        <f t="shared" si="0"/>
        <v>-2127.6</v>
      </c>
      <c r="F40" s="17">
        <f t="shared" si="1"/>
        <v>47.429023251216925</v>
      </c>
    </row>
    <row r="41" spans="1:6" ht="12.75">
      <c r="A41" s="9" t="s">
        <v>23</v>
      </c>
      <c r="B41" s="30" t="s">
        <v>59</v>
      </c>
      <c r="C41" s="13">
        <v>4047.1</v>
      </c>
      <c r="D41" s="17">
        <v>1919.5</v>
      </c>
      <c r="E41" s="17">
        <f aca="true" t="shared" si="2" ref="E41:E63">D41-C41</f>
        <v>-2127.6</v>
      </c>
      <c r="F41" s="17">
        <f t="shared" si="1"/>
        <v>47.429023251216925</v>
      </c>
    </row>
    <row r="42" spans="1:6" ht="12.75">
      <c r="A42" s="9" t="s">
        <v>24</v>
      </c>
      <c r="B42" s="3" t="s">
        <v>60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61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62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63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41</v>
      </c>
      <c r="B46" s="3" t="s">
        <v>76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77</v>
      </c>
      <c r="B47" s="3" t="s">
        <v>65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0</v>
      </c>
      <c r="D48" s="28">
        <f>SUM(D49:D52)</f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29</v>
      </c>
      <c r="B49" s="7" t="s">
        <v>109</v>
      </c>
      <c r="C49" s="13"/>
      <c r="D49" s="17"/>
      <c r="E49" s="17">
        <f t="shared" si="2"/>
        <v>0</v>
      </c>
      <c r="F49" s="17" t="e">
        <f t="shared" si="1"/>
        <v>#DIV/0!</v>
      </c>
    </row>
    <row r="50" spans="1:6" ht="12.75">
      <c r="A50" s="9" t="s">
        <v>30</v>
      </c>
      <c r="B50" s="3" t="s">
        <v>110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32</v>
      </c>
      <c r="B51" s="3" t="s">
        <v>66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31</v>
      </c>
      <c r="B52" s="3" t="s">
        <v>111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33</v>
      </c>
      <c r="B53" s="27" t="s">
        <v>64</v>
      </c>
      <c r="C53" s="29">
        <f>C54+C55+C56</f>
        <v>30</v>
      </c>
      <c r="D53" s="28">
        <f>D54+D55+D56</f>
        <v>5.2</v>
      </c>
      <c r="E53" s="17">
        <f t="shared" si="2"/>
        <v>-24.8</v>
      </c>
      <c r="F53" s="17">
        <f t="shared" si="1"/>
        <v>17.333333333333336</v>
      </c>
    </row>
    <row r="54" spans="1:6" ht="12.75">
      <c r="A54" s="9" t="s">
        <v>99</v>
      </c>
      <c r="B54" s="3" t="s">
        <v>100</v>
      </c>
      <c r="C54" s="13">
        <v>30</v>
      </c>
      <c r="D54" s="18">
        <v>5.2</v>
      </c>
      <c r="E54" s="17">
        <f t="shared" si="2"/>
        <v>-24.8</v>
      </c>
      <c r="F54" s="17">
        <f t="shared" si="1"/>
        <v>17.333333333333336</v>
      </c>
    </row>
    <row r="55" spans="1:6" ht="12.75">
      <c r="A55" s="9" t="s">
        <v>84</v>
      </c>
      <c r="B55" s="7" t="s">
        <v>85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79</v>
      </c>
      <c r="B56" s="3" t="s">
        <v>78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93</v>
      </c>
      <c r="B57" s="27" t="s">
        <v>94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95</v>
      </c>
      <c r="B58" s="3" t="s">
        <v>96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80</v>
      </c>
      <c r="B59" s="27" t="s">
        <v>86</v>
      </c>
      <c r="C59" s="28">
        <f>C60+C61</f>
        <v>182.8</v>
      </c>
      <c r="D59" s="28">
        <f>D60+D61</f>
        <v>0</v>
      </c>
      <c r="E59" s="17">
        <f t="shared" si="2"/>
        <v>-182.8</v>
      </c>
      <c r="F59" s="17">
        <f t="shared" si="1"/>
        <v>0</v>
      </c>
    </row>
    <row r="60" spans="1:6" ht="25.5" customHeight="1">
      <c r="A60" s="9" t="s">
        <v>81</v>
      </c>
      <c r="B60" s="2" t="s">
        <v>112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91</v>
      </c>
      <c r="B61" s="3" t="s">
        <v>92</v>
      </c>
      <c r="C61" s="12">
        <v>182.8</v>
      </c>
      <c r="D61" s="17">
        <v>0</v>
      </c>
      <c r="E61" s="17">
        <f t="shared" si="2"/>
        <v>-182.8</v>
      </c>
      <c r="F61" s="17">
        <f t="shared" si="1"/>
        <v>0</v>
      </c>
    </row>
    <row r="62" spans="1:6" ht="12.75">
      <c r="A62" s="9"/>
      <c r="B62" s="27" t="s">
        <v>8</v>
      </c>
      <c r="C62" s="31">
        <f>C6+C15+C17+C20+C26+C31+C35+C40+C43+C48+C53+C57+C59</f>
        <v>10373.3</v>
      </c>
      <c r="D62" s="31">
        <f>D6+D15+D17+D20+D26+D31+D35+D40+D43+D48+D53+D57+D59</f>
        <v>5662.9</v>
      </c>
      <c r="E62" s="17">
        <f t="shared" si="2"/>
        <v>-4710.4</v>
      </c>
      <c r="F62" s="17">
        <f t="shared" si="1"/>
        <v>54.5911137246585</v>
      </c>
    </row>
    <row r="63" spans="1:6" ht="12.75">
      <c r="A63" s="9"/>
      <c r="B63" s="27" t="s">
        <v>9</v>
      </c>
      <c r="C63" s="32">
        <v>-171.5</v>
      </c>
      <c r="D63" s="33">
        <v>1335.2</v>
      </c>
      <c r="E63" s="17">
        <f t="shared" si="2"/>
        <v>1506.7</v>
      </c>
      <c r="F63" s="17">
        <f t="shared" si="1"/>
        <v>-778.5422740524782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2013-01-23T05:57:34Z</cp:lastPrinted>
  <dcterms:created xsi:type="dcterms:W3CDTF">2006-03-10T07:20:56Z</dcterms:created>
  <dcterms:modified xsi:type="dcterms:W3CDTF">2015-10-08T06:21:46Z</dcterms:modified>
  <cp:category/>
  <cp:version/>
  <cp:contentType/>
  <cp:contentStatus/>
</cp:coreProperties>
</file>