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<sst xmlns="http://schemas.openxmlformats.org/spreadsheetml/2006/main" count="127" uniqueCount="127">
  <si>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</si>
  <si>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</si>
  <si>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</si>
  <si>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</si>
  <si>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</si>
  <si>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</si>
  <si>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</si>
  <si>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</si>
  <si>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</si>
  <si>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</si>
  <si>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</si>
  <si>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</si>
  <si>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</si>
  <si>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</si>
  <si>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</si>
  <si>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</si>
  <si>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</si>
  <si>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</si>
  <si>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</si>
  <si>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</si>
  <si>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</si>
  <si>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</si>
  <si>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</si>
  <si>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</si>
  <si>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</si>
  <si>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</si>
  <si>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</si>
  <si>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</si>
  <si>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</si>
  <si>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</si>
  <si>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</si>
  <si>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</si>
  <si>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</si>
  <si>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</si>
  <si>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</si>
  <si>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</si>
  <si>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</si>
  <si>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</si>
  <si>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</si>
  <si>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</si>
  <si>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</si>
  <si>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</si>
  <si>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</si>
  <si>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</si>
  <si>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</si>
  <si>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</si>
  <si>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</si>
  <si>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</si>
  <si>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</si>
  <si>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</si>
  <si>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</si>
  <si>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</si>
  <si>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</si>
  <si>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</si>
  <si>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</si>
  <si>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</si>
  <si>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</si>
  <si>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</si>
  <si>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</si>
  <si>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</si>
  <si>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</si>
  <si>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</si>
  <si>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</si>
  <si>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</si>
  <si>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</si>
  <si>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</si>
  <si>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</si>
  <si>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</si>
  <si>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</si>
  <si>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</si>
  <si>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</si>
  <si>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</si>
  <si>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</si>
  <si>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</si>
  <si>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</si>
  <si>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</si>
  <si>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</si>
  <si>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</si>
  <si>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</si>
  <si>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</si>
  <si>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</si>
  <si>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</si>
  <si>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</si>
  <si>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</si>
  <si>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</si>
  <si>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</si>
  <si>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</si>
  <si>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</si>
  <si>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</si>
  <si>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</si>
  <si>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</si>
  <si>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</si>
  <si>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</si>
  <si>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</si>
  <si>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</si>
  <si>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</si>
  <si>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</si>
  <si>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</si>
  <si>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</si>
  <si>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</si>
  <si>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</si>
  <si>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</si>
  <si>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</si>
  <si>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</si>
  <si>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</si>
  <si>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</si>
  <si>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</si>
  <si>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</si>
  <si>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</si>
  <si>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</si>
  <si>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</si>
  <si>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</si>
  <si>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</si>
  <si>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</si>
  <si>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</si>
  <si>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</si>
  <si>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план  2019г.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</si>
  <si>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</si>
  <si>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</si>
  <si>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</si>
  <si>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</si>
  <si>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</si>
  <si>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</si>
  <si>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</si>
  <si>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Вольно-Донского сельского поселения по расходам </t>
  </si>
  <si>
    <t>по состоянию на 01.09.2019 г.</t>
  </si>
  <si>
    <t>факт 01.09.2019г.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</si>
</sst>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7" fillId="34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5" sqref="F5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11.37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1" t="s">
        <v>123</v>
      </c>
    </row>
    <row r="3" spans="1:6" ht="19.5" customHeight="1">
      <c r="A3" s="48" t="s">
        <v>124</v>
      </c>
      <c r="B3" s="48"/>
      <c r="C3" s="48"/>
      <c r="D3" s="48"/>
      <c r="E3" s="48"/>
      <c r="F3" s="48"/>
    </row>
    <row r="4" spans="1:6" ht="19.5" customHeight="1">
      <c r="A4" s="8"/>
      <c r="B4" s="49" t="s">
        <v>125</v>
      </c>
      <c r="C4" s="49"/>
      <c r="D4" s="49"/>
      <c r="E4" s="49"/>
      <c r="F4" s="49"/>
    </row>
    <row r="5" spans="1:6" ht="38.25" customHeight="1">
      <c r="A5" s="22" t="s">
        <v>0</v>
      </c>
      <c r="B5" s="23" t="s">
        <v>1</v>
      </c>
      <c r="C5" s="24" t="s">
        <v>116</v>
      </c>
      <c r="D5" s="24" t="s">
        <v>126</v>
      </c>
      <c r="E5" s="24" t="s">
        <v>42</v>
      </c>
      <c r="F5" s="24" t="s">
        <v>63</v>
      </c>
    </row>
    <row r="6" spans="1:6" ht="49.5" customHeight="1">
      <c r="A6" s="25" t="s">
        <v>10</v>
      </c>
      <c r="B6" s="26" t="s">
        <v>2</v>
      </c>
      <c r="C6" s="46">
        <f>SUM(C7:C14)</f>
        <v>4285.599999999999</v>
      </c>
      <c r="D6" s="24">
        <f>SUM(D7:D14)</f>
        <v>2990</v>
      </c>
      <c r="E6" s="47">
        <f aca="true" t="shared" si="0" ref="E6:E11">D6-C6</f>
        <v>-1295.5999999999995</v>
      </c>
      <c r="F6" s="47">
        <f aca="true" t="shared" si="1" ref="F6:F11">D6/C6*100</f>
        <v>69.76852716072429</v>
      </c>
    </row>
    <row r="7" spans="1:6" s="4" customFormat="1" ht="25.5">
      <c r="A7" s="9" t="s">
        <v>40</v>
      </c>
      <c r="B7" s="3" t="s">
        <v>90</v>
      </c>
      <c r="C7" s="36"/>
      <c r="D7" s="36"/>
      <c r="E7" s="35">
        <f t="shared" si="0"/>
        <v>0</v>
      </c>
      <c r="F7" s="17" t="e">
        <f t="shared" si="1"/>
        <v>#DIV/0!</v>
      </c>
    </row>
    <row r="8" spans="1:6" s="5" customFormat="1" ht="38.25">
      <c r="A8" s="9" t="s">
        <v>11</v>
      </c>
      <c r="B8" s="3" t="s">
        <v>91</v>
      </c>
      <c r="C8" s="39"/>
      <c r="D8" s="17"/>
      <c r="E8" s="17">
        <f t="shared" si="0"/>
        <v>0</v>
      </c>
      <c r="F8" s="17" t="e">
        <f t="shared" si="1"/>
        <v>#DIV/0!</v>
      </c>
    </row>
    <row r="9" spans="1:6" ht="39" customHeight="1">
      <c r="A9" s="9" t="s">
        <v>12</v>
      </c>
      <c r="B9" s="2" t="s">
        <v>92</v>
      </c>
      <c r="C9" s="36">
        <v>4193.2</v>
      </c>
      <c r="D9" s="17">
        <v>2950.7</v>
      </c>
      <c r="E9" s="17">
        <f t="shared" si="0"/>
        <v>-1242.5</v>
      </c>
      <c r="F9" s="17">
        <f t="shared" si="1"/>
        <v>70.36869216827245</v>
      </c>
    </row>
    <row r="10" spans="1:6" ht="37.5" customHeight="1">
      <c r="A10" s="9" t="s">
        <v>78</v>
      </c>
      <c r="B10" s="3" t="s">
        <v>79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12" customHeight="1">
      <c r="A11" s="9" t="s">
        <v>13</v>
      </c>
      <c r="B11" s="3" t="s">
        <v>93</v>
      </c>
      <c r="C11" s="14">
        <v>4.5</v>
      </c>
      <c r="D11" s="42">
        <v>4.5</v>
      </c>
      <c r="E11" s="17">
        <f t="shared" si="0"/>
        <v>0</v>
      </c>
      <c r="F11" s="17">
        <f t="shared" si="1"/>
        <v>100</v>
      </c>
    </row>
    <row r="12" spans="1:6" ht="38.25" customHeight="1">
      <c r="A12" s="9" t="s">
        <v>103</v>
      </c>
      <c r="B12" s="3" t="s">
        <v>104</v>
      </c>
      <c r="C12" s="14"/>
      <c r="D12" s="17"/>
      <c r="E12" s="17"/>
      <c r="F12" s="17"/>
    </row>
    <row r="13" spans="1:6" ht="12" customHeight="1">
      <c r="A13" s="9" t="s">
        <v>64</v>
      </c>
      <c r="B13" s="3" t="s">
        <v>41</v>
      </c>
      <c r="C13" s="14">
        <v>5</v>
      </c>
      <c r="D13" s="34">
        <v>0</v>
      </c>
      <c r="E13" s="17">
        <f>D13-C13</f>
        <v>-5</v>
      </c>
      <c r="F13" s="17">
        <f>D13/C13*100</f>
        <v>0</v>
      </c>
    </row>
    <row r="14" spans="1:6" ht="12.75">
      <c r="A14" s="9" t="s">
        <v>65</v>
      </c>
      <c r="B14" s="3" t="s">
        <v>43</v>
      </c>
      <c r="C14" s="17">
        <v>82.9</v>
      </c>
      <c r="D14" s="41">
        <v>34.8</v>
      </c>
      <c r="E14" s="17">
        <f>D14-C14</f>
        <v>-48.10000000000001</v>
      </c>
      <c r="F14" s="17">
        <f>D14/C14*100</f>
        <v>41.97828709288299</v>
      </c>
    </row>
    <row r="15" spans="1:6" ht="12.75" customHeight="1">
      <c r="A15" s="25" t="s">
        <v>102</v>
      </c>
      <c r="B15" s="27" t="s">
        <v>105</v>
      </c>
      <c r="C15" s="28">
        <f>C16</f>
        <v>83.3</v>
      </c>
      <c r="D15" s="28">
        <f>D16</f>
        <v>42.8</v>
      </c>
      <c r="E15" s="17">
        <v>0</v>
      </c>
      <c r="F15" s="17">
        <v>0</v>
      </c>
    </row>
    <row r="16" spans="1:6" ht="12.75" customHeight="1">
      <c r="A16" s="9" t="s">
        <v>107</v>
      </c>
      <c r="B16" s="3" t="s">
        <v>106</v>
      </c>
      <c r="C16" s="33">
        <v>83.3</v>
      </c>
      <c r="D16" s="35">
        <v>42.8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133</v>
      </c>
      <c r="D17" s="29">
        <f>SUM(D18:D19)</f>
        <v>129</v>
      </c>
      <c r="E17" s="47">
        <f aca="true" t="shared" si="2" ref="E17:E65">D17-C17</f>
        <v>-4</v>
      </c>
      <c r="F17" s="47">
        <f aca="true" t="shared" si="3" ref="F17:F65">D17/C17*100</f>
        <v>96.99248120300751</v>
      </c>
    </row>
    <row r="18" spans="1:6" ht="24.75" customHeight="1">
      <c r="A18" s="9" t="s">
        <v>15</v>
      </c>
      <c r="B18" s="3" t="s">
        <v>94</v>
      </c>
      <c r="C18" s="35">
        <v>133</v>
      </c>
      <c r="D18" s="17">
        <v>129</v>
      </c>
      <c r="E18" s="17">
        <f t="shared" si="2"/>
        <v>-4</v>
      </c>
      <c r="F18" s="17">
        <f t="shared" si="3"/>
        <v>96.99248120300751</v>
      </c>
    </row>
    <row r="19" spans="1:6" s="4" customFormat="1" ht="27" customHeight="1">
      <c r="A19" s="9" t="s">
        <v>73</v>
      </c>
      <c r="B19" s="3" t="s">
        <v>74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16</v>
      </c>
      <c r="B20" s="27" t="s">
        <v>4</v>
      </c>
      <c r="C20" s="24">
        <f>SUM(C21:C25)</f>
        <v>1172.7</v>
      </c>
      <c r="D20" s="24">
        <f>SUM(D21:D25)</f>
        <v>781.6</v>
      </c>
      <c r="E20" s="47">
        <f>D20-C20</f>
        <v>-391.1</v>
      </c>
      <c r="F20" s="47">
        <f t="shared" si="3"/>
        <v>66.64961200648078</v>
      </c>
    </row>
    <row r="21" spans="1:6" ht="12.75">
      <c r="A21" s="9" t="s">
        <v>17</v>
      </c>
      <c r="B21" s="3" t="s">
        <v>44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117</v>
      </c>
      <c r="B22" s="3" t="s">
        <v>118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114</v>
      </c>
      <c r="B23" s="3" t="s">
        <v>115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45</v>
      </c>
      <c r="B24" s="7" t="s">
        <v>95</v>
      </c>
      <c r="C24" s="13">
        <v>1172.7</v>
      </c>
      <c r="D24" s="17">
        <v>781.6</v>
      </c>
      <c r="E24" s="17">
        <f t="shared" si="2"/>
        <v>-391.1</v>
      </c>
      <c r="F24" s="17">
        <f t="shared" si="3"/>
        <v>66.64961200648078</v>
      </c>
    </row>
    <row r="25" spans="1:6" ht="12.75">
      <c r="A25" s="9" t="s">
        <v>46</v>
      </c>
      <c r="B25" s="2" t="s">
        <v>47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18</v>
      </c>
      <c r="B26" s="27" t="s">
        <v>48</v>
      </c>
      <c r="C26" s="29">
        <f>SUM(C27:C30)</f>
        <v>2015.8</v>
      </c>
      <c r="D26" s="29">
        <f>SUM(D27:D30)</f>
        <v>1397</v>
      </c>
      <c r="E26" s="47">
        <f t="shared" si="2"/>
        <v>-618.8</v>
      </c>
      <c r="F26" s="47">
        <f t="shared" si="3"/>
        <v>69.3025101696597</v>
      </c>
    </row>
    <row r="27" spans="1:6" ht="12.75">
      <c r="A27" s="9" t="s">
        <v>86</v>
      </c>
      <c r="B27" s="3" t="s">
        <v>87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19</v>
      </c>
      <c r="B28" s="2" t="s">
        <v>49</v>
      </c>
      <c r="C28" s="37">
        <v>1058.3</v>
      </c>
      <c r="D28" s="44">
        <v>1004.3</v>
      </c>
      <c r="E28" s="17">
        <f t="shared" si="2"/>
        <v>-54</v>
      </c>
      <c r="F28" s="17">
        <f t="shared" si="3"/>
        <v>94.89747708589246</v>
      </c>
    </row>
    <row r="29" spans="1:6" ht="12.75">
      <c r="A29" s="9" t="s">
        <v>50</v>
      </c>
      <c r="B29" s="2" t="s">
        <v>51</v>
      </c>
      <c r="C29" s="12">
        <v>957.5</v>
      </c>
      <c r="D29" s="17">
        <v>392.7</v>
      </c>
      <c r="E29" s="17">
        <f t="shared" si="2"/>
        <v>-564.8</v>
      </c>
      <c r="F29" s="17">
        <f t="shared" si="3"/>
        <v>41.0130548302872</v>
      </c>
    </row>
    <row r="30" spans="1:6" s="4" customFormat="1" ht="12.75">
      <c r="A30" s="9" t="s">
        <v>52</v>
      </c>
      <c r="B30" s="2" t="s">
        <v>53</v>
      </c>
      <c r="C30" s="36"/>
      <c r="D30" s="17"/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54</v>
      </c>
      <c r="B31" s="27" t="s">
        <v>5</v>
      </c>
      <c r="C31" s="24">
        <f>SUM(C32:C34)</f>
        <v>5</v>
      </c>
      <c r="D31" s="24">
        <f>SUM(D32:D34)</f>
        <v>2.6</v>
      </c>
      <c r="E31" s="47">
        <f t="shared" si="2"/>
        <v>-2.4</v>
      </c>
      <c r="F31" s="47">
        <f t="shared" si="3"/>
        <v>52</v>
      </c>
    </row>
    <row r="32" spans="1:6" s="4" customFormat="1" ht="12.75">
      <c r="A32" s="9" t="s">
        <v>121</v>
      </c>
      <c r="B32" s="3" t="s">
        <v>122</v>
      </c>
      <c r="C32" s="36"/>
      <c r="D32" s="36"/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119</v>
      </c>
      <c r="B33" s="3" t="s">
        <v>120</v>
      </c>
      <c r="C33" s="36"/>
      <c r="D33" s="36"/>
      <c r="E33" s="17">
        <f t="shared" si="2"/>
        <v>0</v>
      </c>
      <c r="F33" s="17" t="e">
        <f t="shared" si="3"/>
        <v>#DIV/0!</v>
      </c>
    </row>
    <row r="34" spans="1:6" ht="12.75">
      <c r="A34" s="9" t="s">
        <v>97</v>
      </c>
      <c r="B34" s="2" t="s">
        <v>96</v>
      </c>
      <c r="C34" s="36">
        <v>5</v>
      </c>
      <c r="D34" s="17">
        <v>2.6</v>
      </c>
      <c r="E34" s="17">
        <f t="shared" si="2"/>
        <v>-2.4</v>
      </c>
      <c r="F34" s="17">
        <f t="shared" si="3"/>
        <v>52</v>
      </c>
    </row>
    <row r="35" spans="1:6" ht="12.75">
      <c r="A35" s="25" t="s">
        <v>20</v>
      </c>
      <c r="B35" s="27" t="s">
        <v>6</v>
      </c>
      <c r="C35" s="45">
        <f>SUM(C36:C41)</f>
        <v>40</v>
      </c>
      <c r="D35" s="29">
        <f>SUM(D36:D41)</f>
        <v>6.3</v>
      </c>
      <c r="E35" s="47">
        <f t="shared" si="2"/>
        <v>-33.7</v>
      </c>
      <c r="F35" s="47">
        <f t="shared" si="3"/>
        <v>15.75</v>
      </c>
    </row>
    <row r="36" spans="1:6" ht="12.75">
      <c r="A36" s="9" t="s">
        <v>33</v>
      </c>
      <c r="B36" s="3" t="s">
        <v>66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34</v>
      </c>
      <c r="B37" s="3" t="s">
        <v>35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112</v>
      </c>
      <c r="B38" s="3" t="s">
        <v>113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108</v>
      </c>
      <c r="B39" s="3" t="s">
        <v>109</v>
      </c>
      <c r="C39" s="14">
        <v>40</v>
      </c>
      <c r="D39" s="14">
        <v>6.3</v>
      </c>
      <c r="E39" s="17">
        <f t="shared" si="2"/>
        <v>-33.7</v>
      </c>
      <c r="F39" s="17">
        <f t="shared" si="3"/>
        <v>15.75</v>
      </c>
    </row>
    <row r="40" spans="1:6" ht="12.75">
      <c r="A40" s="9" t="s">
        <v>36</v>
      </c>
      <c r="B40" s="3" t="s">
        <v>37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38</v>
      </c>
      <c r="B41" s="3" t="s">
        <v>39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21</v>
      </c>
      <c r="B42" s="27" t="s">
        <v>67</v>
      </c>
      <c r="C42" s="29">
        <f>SUM(C43:C44)</f>
        <v>4907.4</v>
      </c>
      <c r="D42" s="29">
        <f>SUM(D43:D44)</f>
        <v>3109.1</v>
      </c>
      <c r="E42" s="47">
        <f t="shared" si="2"/>
        <v>-1798.2999999999997</v>
      </c>
      <c r="F42" s="47">
        <f t="shared" si="3"/>
        <v>63.35534091372214</v>
      </c>
    </row>
    <row r="43" spans="1:6" ht="12.75">
      <c r="A43" s="9" t="s">
        <v>22</v>
      </c>
      <c r="B43" s="30" t="s">
        <v>55</v>
      </c>
      <c r="C43" s="14">
        <v>4907.4</v>
      </c>
      <c r="D43" s="14">
        <v>3109.1</v>
      </c>
      <c r="E43" s="17">
        <f t="shared" si="2"/>
        <v>-1798.2999999999997</v>
      </c>
      <c r="F43" s="17">
        <f t="shared" si="3"/>
        <v>63.35534091372214</v>
      </c>
    </row>
    <row r="44" spans="1:6" ht="12.75">
      <c r="A44" s="9" t="s">
        <v>23</v>
      </c>
      <c r="B44" s="3" t="s">
        <v>56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24</v>
      </c>
      <c r="B45" s="27" t="s">
        <v>57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25</v>
      </c>
      <c r="B46" s="3" t="s">
        <v>58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26</v>
      </c>
      <c r="B47" s="3" t="s">
        <v>59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68</v>
      </c>
      <c r="B48" s="3" t="s">
        <v>61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27</v>
      </c>
      <c r="B49" s="27" t="s">
        <v>7</v>
      </c>
      <c r="C49" s="45">
        <f>SUM(C50:C54)</f>
        <v>130</v>
      </c>
      <c r="D49" s="29">
        <f>SUM(D50:D54)</f>
        <v>84.6</v>
      </c>
      <c r="E49" s="47">
        <f t="shared" si="2"/>
        <v>-45.400000000000006</v>
      </c>
      <c r="F49" s="47">
        <f t="shared" si="3"/>
        <v>65.07692307692308</v>
      </c>
    </row>
    <row r="50" spans="1:6" s="4" customFormat="1" ht="12.75">
      <c r="A50" s="9" t="s">
        <v>110</v>
      </c>
      <c r="B50" s="3" t="s">
        <v>111</v>
      </c>
      <c r="C50" s="14">
        <v>130</v>
      </c>
      <c r="D50" s="14">
        <v>84.6</v>
      </c>
      <c r="E50" s="17">
        <f t="shared" si="2"/>
        <v>-45.400000000000006</v>
      </c>
      <c r="F50" s="17">
        <f t="shared" si="3"/>
        <v>65.07692307692308</v>
      </c>
    </row>
    <row r="51" spans="1:6" s="5" customFormat="1" ht="12.75">
      <c r="A51" s="9" t="s">
        <v>28</v>
      </c>
      <c r="B51" s="7" t="s">
        <v>98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29</v>
      </c>
      <c r="B52" s="3" t="s">
        <v>99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31</v>
      </c>
      <c r="B53" s="3" t="s">
        <v>62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30</v>
      </c>
      <c r="B54" s="3" t="s">
        <v>100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32</v>
      </c>
      <c r="B55" s="27" t="s">
        <v>60</v>
      </c>
      <c r="C55" s="24">
        <f>SUM(C56:C58)</f>
        <v>20</v>
      </c>
      <c r="D55" s="24">
        <f>SUM(D56:D58)</f>
        <v>9.2</v>
      </c>
      <c r="E55" s="47">
        <f t="shared" si="2"/>
        <v>-10.8</v>
      </c>
      <c r="F55" s="47">
        <f t="shared" si="3"/>
        <v>46</v>
      </c>
    </row>
    <row r="56" spans="1:6" ht="12.75">
      <c r="A56" s="9" t="s">
        <v>88</v>
      </c>
      <c r="B56" s="3" t="s">
        <v>89</v>
      </c>
      <c r="C56" s="14">
        <v>20</v>
      </c>
      <c r="D56" s="18">
        <v>9.2</v>
      </c>
      <c r="E56" s="17">
        <f t="shared" si="2"/>
        <v>-10.8</v>
      </c>
      <c r="F56" s="17">
        <f t="shared" si="3"/>
        <v>46</v>
      </c>
    </row>
    <row r="57" spans="1:6" ht="12.75">
      <c r="A57" s="9" t="s">
        <v>75</v>
      </c>
      <c r="B57" s="7" t="s">
        <v>76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70</v>
      </c>
      <c r="B58" s="3" t="s">
        <v>69</v>
      </c>
      <c r="C58" s="17"/>
      <c r="D58" s="17"/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82</v>
      </c>
      <c r="B59" s="27" t="s">
        <v>83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84</v>
      </c>
      <c r="B60" s="3" t="s">
        <v>85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18.75" customHeight="1">
      <c r="A61" s="25" t="s">
        <v>71</v>
      </c>
      <c r="B61" s="27" t="s">
        <v>77</v>
      </c>
      <c r="C61" s="24">
        <f>SUM(C62:C63)</f>
        <v>0</v>
      </c>
      <c r="D61" s="24">
        <f>SUM(D62:D63)</f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72</v>
      </c>
      <c r="B62" s="2" t="s">
        <v>101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80</v>
      </c>
      <c r="B63" s="3" t="s">
        <v>81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12792.8</v>
      </c>
      <c r="D64" s="31">
        <f>D6+D15+D17+D20+D26+D31+D35+D42+D45+D49+D55+D59+D61</f>
        <v>8552.2</v>
      </c>
      <c r="E64" s="47">
        <f t="shared" si="2"/>
        <v>-4240.5999999999985</v>
      </c>
      <c r="F64" s="47">
        <f t="shared" si="3"/>
        <v>66.85166656244138</v>
      </c>
    </row>
    <row r="65" spans="1:6" ht="12.75">
      <c r="A65" s="9"/>
      <c r="B65" s="27" t="s">
        <v>9</v>
      </c>
      <c r="C65" s="32">
        <v>-16.7</v>
      </c>
      <c r="D65" s="40">
        <v>-346.2</v>
      </c>
      <c r="E65" s="47">
        <f t="shared" si="2"/>
        <v>-329.5</v>
      </c>
      <c r="F65" s="47">
        <f t="shared" si="3"/>
        <v>2073.053892215569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2018-07-18T12:43:58Z</cp:lastPrinted>
  <dcterms:created xsi:type="dcterms:W3CDTF">2006-03-10T07:20:56Z</dcterms:created>
  <dcterms:modified xsi:type="dcterms:W3CDTF">2019-09-05T08:22:22Z</dcterms:modified>
  <cp:category/>
  <cp:version/>
  <cp:contentType/>
  <cp:contentStatus/>
</cp:coreProperties>
</file>