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<sst xmlns="http://schemas.openxmlformats.org/spreadsheetml/2006/main" count="77" uniqueCount="47">
  <si>
    <t xml:space="preserve">по состоянию на </t>
  </si>
  <si>
    <t>№</t>
  </si>
  <si>
    <t>Наименование доходов</t>
  </si>
  <si>
    <t>Отклонение</t>
  </si>
  <si>
    <t>Процент исполнения</t>
  </si>
  <si>
    <t>%</t>
  </si>
  <si>
    <t>Прочие неналоговые</t>
  </si>
  <si>
    <t>ВСЕГО ДОХОДОВ</t>
  </si>
  <si>
    <t>Исполнитель:</t>
  </si>
  <si>
    <t>тел.: (86384)-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</si>
  <si>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</si>
  <si>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</si>
  <si>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</si>
  <si>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</si>
  <si>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</si>
  <si>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</si>
  <si>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</si>
  <si>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</si>
  <si>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</si>
  <si>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</si>
  <si>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</si>
  <si>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</si>
  <si>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</si>
  <si>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</si>
  <si>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</si>
  <si>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</si>
  <si>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</si>
  <si>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</si>
  <si>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Штрафные санкции, возмещение ущерба</t>
  </si>
  <si>
    <t>План период</t>
  </si>
  <si>
    <t>Налог, взимаемый в связи с применением упрощенной системы налогообложения</t>
  </si>
  <si>
    <t xml:space="preserve">Дотации </t>
  </si>
  <si>
    <t>План  год</t>
  </si>
  <si>
    <t>Акцизы по подакцизным товарам</t>
  </si>
  <si>
    <t xml:space="preserve">Налог, взимаемый в связи с применением патентной системы налогообложения </t>
  </si>
  <si>
    <t>Налоговые доходы</t>
  </si>
  <si>
    <t>Неналоговые доходы</t>
  </si>
  <si>
    <t>Доходы от сдачи в аренду имущества</t>
  </si>
  <si>
    <t>Налог на имущество физических лиц</t>
  </si>
  <si>
    <t>Земельный налог</t>
  </si>
  <si>
    <t>Морозовский район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</si>
  <si>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района, поселений</t>
  </si>
  <si>
    <t>Исполнение доходной части в 2016 г.</t>
  </si>
  <si>
    <t>Прочие доходы, от использования имущества и прав.находящихся в государственной и муниципальной собственности(за исключением имущества бюджетных и автономных учреждений)</t>
  </si>
  <si>
    <t>в новом формате 2016 год</t>
  </si>
  <si>
    <t xml:space="preserve">бюджета Вольно-Донского сельского поселения </t>
  </si>
  <si>
    <t>Факт на 01.03.2016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</si>
</sst>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10" xfId="53" applyFont="1" applyFill="1" applyBorder="1" applyAlignment="1" applyProtection="1">
      <alignment horizontal="center" vertical="center"/>
      <protection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2" fontId="6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Font="1" applyFill="1" applyBorder="1" applyAlignment="1" applyProtection="1">
      <alignment horizontal="center" vertical="center"/>
      <protection/>
    </xf>
    <xf numFmtId="0" fontId="4" fillId="0" borderId="10" xfId="53" applyFont="1" applyFill="1" applyBorder="1" applyAlignment="1" applyProtection="1">
      <alignment horizontal="justify" wrapText="1"/>
      <protection/>
    </xf>
    <xf numFmtId="2" fontId="13" fillId="0" borderId="10" xfId="0" applyNumberFormat="1" applyFont="1" applyFill="1" applyBorder="1" applyAlignment="1" applyProtection="1">
      <alignment/>
      <protection locked="0"/>
    </xf>
    <xf numFmtId="2" fontId="13" fillId="0" borderId="10" xfId="0" applyNumberFormat="1" applyFont="1" applyFill="1" applyBorder="1" applyAlignment="1" applyProtection="1">
      <alignment/>
      <protection/>
    </xf>
    <xf numFmtId="0" fontId="4" fillId="0" borderId="11" xfId="53" applyFont="1" applyFill="1" applyBorder="1" applyProtection="1">
      <alignment/>
      <protection/>
    </xf>
    <xf numFmtId="0" fontId="8" fillId="0" borderId="10" xfId="53" applyFont="1" applyFill="1" applyBorder="1" applyAlignment="1" applyProtection="1">
      <alignment horizontal="justify" wrapText="1"/>
      <protection/>
    </xf>
    <xf numFmtId="2" fontId="7" fillId="0" borderId="10" xfId="53" applyNumberFormat="1" applyFont="1" applyFill="1" applyBorder="1" applyProtection="1">
      <alignment/>
      <protection/>
    </xf>
    <xf numFmtId="2" fontId="12" fillId="0" borderId="10" xfId="0" applyNumberFormat="1" applyFont="1" applyFill="1" applyBorder="1" applyAlignment="1" applyProtection="1">
      <alignment/>
      <protection/>
    </xf>
    <xf numFmtId="0" fontId="9" fillId="0" borderId="10" xfId="53" applyFont="1" applyFill="1" applyBorder="1" applyAlignment="1" applyProtection="1">
      <alignment horizontal="justify" wrapText="1"/>
      <protection/>
    </xf>
    <xf numFmtId="0" fontId="7" fillId="0" borderId="11" xfId="53" applyFont="1" applyFill="1" applyBorder="1" applyProtection="1">
      <alignment/>
      <protection/>
    </xf>
    <xf numFmtId="0" fontId="10" fillId="0" borderId="0" xfId="0" applyFont="1" applyFill="1" applyAlignment="1">
      <alignment/>
    </xf>
    <xf numFmtId="0" fontId="4" fillId="0" borderId="12" xfId="53" applyFont="1" applyFill="1" applyBorder="1" applyProtection="1">
      <alignment/>
      <protection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4" fillId="0" borderId="10" xfId="53" applyFont="1" applyFill="1" applyBorder="1" applyProtection="1">
      <alignment/>
      <protection/>
    </xf>
    <xf numFmtId="0" fontId="4" fillId="0" borderId="13" xfId="53" applyFont="1" applyFill="1" applyBorder="1" applyProtection="1">
      <alignment/>
      <protection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7" fillId="0" borderId="11" xfId="53" applyFont="1" applyFill="1" applyBorder="1" applyAlignment="1" applyProtection="1">
      <alignment/>
      <protection/>
    </xf>
    <xf numFmtId="0" fontId="17" fillId="0" borderId="10" xfId="53" applyFont="1" applyFill="1" applyBorder="1" applyAlignment="1" applyProtection="1">
      <alignment horizontal="justify" wrapText="1"/>
      <protection/>
    </xf>
    <xf numFmtId="0" fontId="17" fillId="0" borderId="10" xfId="53" applyFont="1" applyFill="1" applyBorder="1" applyAlignment="1" applyProtection="1">
      <alignment horizontal="left" vertical="center" wrapText="1"/>
      <protection/>
    </xf>
    <xf numFmtId="2" fontId="7" fillId="0" borderId="10" xfId="53" applyNumberFormat="1" applyFont="1" applyFill="1" applyBorder="1" applyAlignment="1" applyProtection="1">
      <alignment horizontal="center" vertical="center" wrapText="1"/>
      <protection/>
    </xf>
    <xf numFmtId="2" fontId="12" fillId="0" borderId="10" xfId="0" applyNumberFormat="1" applyFont="1" applyFill="1" applyBorder="1" applyAlignment="1" applyProtection="1">
      <alignment/>
      <protection locked="0"/>
    </xf>
    <xf numFmtId="0" fontId="9" fillId="0" borderId="10" xfId="53" applyFont="1" applyFill="1" applyBorder="1" applyAlignment="1" applyProtection="1">
      <alignment horizontal="left" wrapText="1"/>
      <protection/>
    </xf>
    <xf numFmtId="2" fontId="7" fillId="0" borderId="10" xfId="53" applyNumberFormat="1" applyFont="1" applyFill="1" applyBorder="1" applyAlignment="1" applyProtection="1">
      <alignment horizontal="right" vertical="center" wrapText="1"/>
      <protection/>
    </xf>
    <xf numFmtId="164" fontId="7" fillId="0" borderId="19" xfId="53" applyNumberFormat="1" applyFont="1" applyFill="1" applyBorder="1" applyProtection="1">
      <alignment/>
      <protection/>
    </xf>
    <xf numFmtId="164" fontId="4" fillId="0" borderId="19" xfId="53" applyNumberFormat="1" applyFont="1" applyFill="1" applyBorder="1" applyProtection="1">
      <alignment/>
      <protection/>
    </xf>
    <xf numFmtId="2" fontId="6" fillId="0" borderId="19" xfId="53" applyNumberFormat="1" applyFont="1" applyFill="1" applyBorder="1" applyAlignment="1" applyProtection="1">
      <alignment horizontal="center" vertical="top" wrapText="1"/>
      <protection/>
    </xf>
    <xf numFmtId="0" fontId="7" fillId="0" borderId="11" xfId="53" applyFont="1" applyFill="1" applyBorder="1" applyAlignment="1" applyProtection="1">
      <alignment/>
      <protection/>
    </xf>
    <xf numFmtId="0" fontId="4" fillId="0" borderId="18" xfId="53" applyFont="1" applyFill="1" applyBorder="1" applyAlignment="1" applyProtection="1">
      <alignment horizontal="right" vertical="center" wrapText="1"/>
      <protection/>
    </xf>
    <xf numFmtId="0" fontId="6" fillId="0" borderId="16" xfId="53" applyFont="1" applyFill="1" applyBorder="1" applyAlignment="1" applyProtection="1">
      <alignment horizontal="right" wrapText="1"/>
      <protection/>
    </xf>
    <xf numFmtId="0" fontId="4" fillId="0" borderId="0" xfId="53" applyFont="1" applyFill="1" applyBorder="1" applyAlignment="1" applyProtection="1">
      <alignment horizontal="right"/>
      <protection/>
    </xf>
    <xf numFmtId="0" fontId="6" fillId="0" borderId="17" xfId="53" applyFont="1" applyFill="1" applyBorder="1" applyAlignment="1" applyProtection="1">
      <alignment horizontal="right" shrinkToFit="1"/>
      <protection/>
    </xf>
    <xf numFmtId="0" fontId="4" fillId="0" borderId="18" xfId="53" applyFont="1" applyFill="1" applyBorder="1" applyAlignment="1" applyProtection="1">
      <alignment horizontal="right"/>
      <protection/>
    </xf>
    <xf numFmtId="14" fontId="6" fillId="0" borderId="18" xfId="53" applyNumberFormat="1" applyFont="1" applyFill="1" applyBorder="1" applyAlignment="1" applyProtection="1">
      <alignment horizontal="left" wrapText="1"/>
      <protection locked="0"/>
    </xf>
    <xf numFmtId="0" fontId="7" fillId="0" borderId="18" xfId="53" applyFont="1" applyFill="1" applyBorder="1" applyAlignment="1" applyProtection="1">
      <alignment horizontal="left" wrapText="1"/>
      <protection locked="0"/>
    </xf>
    <xf numFmtId="0" fontId="7" fillId="0" borderId="13" xfId="53" applyFont="1" applyFill="1" applyBorder="1" applyAlignment="1" applyProtection="1">
      <alignment horizontal="left"/>
      <protection locked="0"/>
    </xf>
    <xf numFmtId="0" fontId="5" fillId="0" borderId="14" xfId="53" applyFont="1" applyFill="1" applyBorder="1" applyAlignment="1" applyProtection="1">
      <alignment horizontal="center"/>
      <protection/>
    </xf>
    <xf numFmtId="0" fontId="4" fillId="0" borderId="15" xfId="53" applyFont="1" applyFill="1" applyBorder="1" applyAlignment="1" applyProtection="1">
      <alignment/>
      <protection/>
    </xf>
    <xf numFmtId="0" fontId="4" fillId="0" borderId="12" xfId="53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Alignment="1" applyProtection="1">
      <alignment horizontal="right" wrapText="1"/>
      <protection locked="0"/>
    </xf>
    <xf numFmtId="0" fontId="0" fillId="0" borderId="20" xfId="0" applyFill="1" applyBorder="1" applyAlignment="1" applyProtection="1">
      <alignment horizontal="right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workbookViewId="0" topLeftCell="A4">
      <selection activeCell="D18" sqref="D18"/>
    </sheetView>
  </sheetViews>
  <sheetFormatPr defaultColWidth="9.140625" defaultRowHeight="15"/>
  <cols>
    <col min="1" max="1" width="4.140625" style="1" customWidth="1"/>
    <col min="2" max="2" width="45.28125" style="1" customWidth="1"/>
    <col min="3" max="3" width="11.57421875" style="1" customWidth="1"/>
    <col min="4" max="4" width="10.421875" style="1" bestFit="1" customWidth="1"/>
    <col min="5" max="5" width="11.57421875" style="1" customWidth="1"/>
    <col min="6" max="6" width="9.8515625" style="1" customWidth="1"/>
    <col min="7" max="7" width="11.57421875" style="1" customWidth="1"/>
    <col min="8" max="8" width="3.28125" style="1" hidden="1" customWidth="1"/>
    <col min="9" max="16384" width="9.140625" style="1" customWidth="1"/>
  </cols>
  <sheetData>
    <row r="1" spans="1:8" ht="15">
      <c r="A1" s="40" t="s">
        <v>44</v>
      </c>
      <c r="B1" s="40"/>
      <c r="C1" s="40"/>
      <c r="D1" s="40"/>
      <c r="E1" s="40"/>
      <c r="F1" s="40"/>
      <c r="G1" s="40"/>
      <c r="H1" s="40"/>
    </row>
    <row r="2" spans="1:8" ht="23.25">
      <c r="A2" s="48" t="s">
        <v>42</v>
      </c>
      <c r="B2" s="49"/>
      <c r="C2" s="49"/>
      <c r="D2" s="49"/>
      <c r="E2" s="49"/>
      <c r="F2" s="49"/>
      <c r="G2" s="49"/>
      <c r="H2" s="50"/>
    </row>
    <row r="3" spans="1:8" ht="15">
      <c r="A3" s="41" t="s">
        <v>45</v>
      </c>
      <c r="B3" s="42"/>
      <c r="C3" s="51" t="s">
        <v>40</v>
      </c>
      <c r="D3" s="52"/>
      <c r="E3" s="52"/>
      <c r="F3" s="52"/>
      <c r="G3" s="52"/>
      <c r="H3" s="53"/>
    </row>
    <row r="4" spans="1:8" ht="15">
      <c r="A4" s="43" t="s">
        <v>0</v>
      </c>
      <c r="B4" s="44"/>
      <c r="C4" s="45">
        <v>42430</v>
      </c>
      <c r="D4" s="46"/>
      <c r="E4" s="46"/>
      <c r="F4" s="46"/>
      <c r="G4" s="46"/>
      <c r="H4" s="47"/>
    </row>
    <row r="5" spans="1:8" ht="27">
      <c r="A5" s="2" t="s">
        <v>1</v>
      </c>
      <c r="B5" s="3" t="s">
        <v>2</v>
      </c>
      <c r="C5" s="3" t="s">
        <v>32</v>
      </c>
      <c r="D5" s="4" t="s">
        <v>29</v>
      </c>
      <c r="E5" s="5" t="s">
        <v>46</v>
      </c>
      <c r="F5" s="5" t="s">
        <v>3</v>
      </c>
      <c r="G5" s="38" t="s">
        <v>4</v>
      </c>
      <c r="H5" s="39"/>
    </row>
    <row r="6" spans="1:8" ht="15.75">
      <c r="A6" s="2"/>
      <c r="B6" s="31" t="s">
        <v>35</v>
      </c>
      <c r="C6" s="32">
        <f>C7+C8+C9+C10+C11+C12+C13+C16+C14+C15</f>
        <v>4732.6</v>
      </c>
      <c r="D6" s="32">
        <f>D7+D8+D9+D10+D11+D12+D13+D16+D14+D15</f>
        <v>1147</v>
      </c>
      <c r="E6" s="35">
        <f>E7+E8+E9+E10+E11+E12+E13+E16+E14+E15</f>
        <v>788.2</v>
      </c>
      <c r="F6" s="13">
        <f>E6-C6</f>
        <v>-3944.4000000000005</v>
      </c>
      <c r="G6" s="36">
        <f>E6/C6*100</f>
        <v>16.65469298060263</v>
      </c>
      <c r="H6" s="29" t="s">
        <v>5</v>
      </c>
    </row>
    <row r="7" spans="1:8" ht="15">
      <c r="A7" s="6">
        <v>1</v>
      </c>
      <c r="B7" s="7" t="s">
        <v>10</v>
      </c>
      <c r="C7" s="8"/>
      <c r="D7" s="8"/>
      <c r="E7" s="8"/>
      <c r="F7" s="9">
        <f>E7-C7</f>
        <v>0</v>
      </c>
      <c r="G7" s="36"/>
      <c r="H7" s="10" t="s">
        <v>5</v>
      </c>
    </row>
    <row r="8" spans="1:8" ht="15">
      <c r="A8" s="6">
        <v>2</v>
      </c>
      <c r="B8" s="11" t="s">
        <v>11</v>
      </c>
      <c r="C8" s="8">
        <v>1250</v>
      </c>
      <c r="D8" s="8">
        <v>213</v>
      </c>
      <c r="E8" s="8">
        <v>133.4</v>
      </c>
      <c r="F8" s="9">
        <f aca="true" t="shared" si="0" ref="F8:F37">E8-C8</f>
        <v>-1116.6</v>
      </c>
      <c r="G8" s="36">
        <f aca="true" t="shared" si="1" ref="G8:G37">E8/C8*100</f>
        <v>10.672</v>
      </c>
      <c r="H8" s="10" t="s">
        <v>5</v>
      </c>
    </row>
    <row r="9" spans="1:8" ht="15">
      <c r="A9" s="6">
        <v>3</v>
      </c>
      <c r="B9" s="11" t="s">
        <v>33</v>
      </c>
      <c r="C9" s="8">
        <v>724.3</v>
      </c>
      <c r="D9" s="8">
        <v>233.3</v>
      </c>
      <c r="E9" s="8">
        <v>49</v>
      </c>
      <c r="F9" s="9">
        <f t="shared" si="0"/>
        <v>-675.3</v>
      </c>
      <c r="G9" s="36">
        <f t="shared" si="1"/>
        <v>6.76515256109347</v>
      </c>
      <c r="H9" s="10" t="s">
        <v>5</v>
      </c>
    </row>
    <row r="10" spans="1:8" ht="24.75">
      <c r="A10" s="6">
        <v>4</v>
      </c>
      <c r="B10" s="11" t="s">
        <v>30</v>
      </c>
      <c r="C10" s="8">
        <v>0</v>
      </c>
      <c r="D10" s="8">
        <v>0</v>
      </c>
      <c r="E10" s="8">
        <v>0</v>
      </c>
      <c r="F10" s="9">
        <f t="shared" si="0"/>
        <v>0</v>
      </c>
      <c r="G10" s="36" t="e">
        <f t="shared" si="1"/>
        <v>#DIV/0!</v>
      </c>
      <c r="H10" s="10" t="s">
        <v>5</v>
      </c>
    </row>
    <row r="11" spans="1:8" ht="24.75">
      <c r="A11" s="6">
        <v>5</v>
      </c>
      <c r="B11" s="11" t="s">
        <v>12</v>
      </c>
      <c r="C11" s="8">
        <v>0</v>
      </c>
      <c r="D11" s="8">
        <v>0</v>
      </c>
      <c r="E11" s="8">
        <v>0</v>
      </c>
      <c r="F11" s="9">
        <f t="shared" si="0"/>
        <v>0</v>
      </c>
      <c r="G11" s="36" t="e">
        <f t="shared" si="1"/>
        <v>#DIV/0!</v>
      </c>
      <c r="H11" s="10" t="s">
        <v>5</v>
      </c>
    </row>
    <row r="12" spans="1:8" ht="15">
      <c r="A12" s="6">
        <v>6</v>
      </c>
      <c r="B12" s="11" t="s">
        <v>13</v>
      </c>
      <c r="C12" s="8">
        <v>234.9</v>
      </c>
      <c r="D12" s="8">
        <v>234.9</v>
      </c>
      <c r="E12" s="8">
        <v>212.2</v>
      </c>
      <c r="F12" s="9">
        <f t="shared" si="0"/>
        <v>-22.700000000000017</v>
      </c>
      <c r="G12" s="36">
        <f t="shared" si="1"/>
        <v>90.33631332481906</v>
      </c>
      <c r="H12" s="10" t="s">
        <v>5</v>
      </c>
    </row>
    <row r="13" spans="1:8" ht="24.75">
      <c r="A13" s="6">
        <v>7</v>
      </c>
      <c r="B13" s="11" t="s">
        <v>34</v>
      </c>
      <c r="C13" s="8">
        <v>0</v>
      </c>
      <c r="D13" s="8">
        <v>0</v>
      </c>
      <c r="E13" s="8">
        <v>0</v>
      </c>
      <c r="F13" s="9">
        <f t="shared" si="0"/>
        <v>0</v>
      </c>
      <c r="G13" s="36" t="e">
        <f t="shared" si="1"/>
        <v>#DIV/0!</v>
      </c>
      <c r="H13" s="10" t="s">
        <v>5</v>
      </c>
    </row>
    <row r="14" spans="1:8" ht="15">
      <c r="A14" s="6">
        <v>8</v>
      </c>
      <c r="B14" s="11" t="s">
        <v>38</v>
      </c>
      <c r="C14" s="8">
        <v>50</v>
      </c>
      <c r="D14" s="8">
        <v>1.2</v>
      </c>
      <c r="E14" s="8">
        <v>0.4</v>
      </c>
      <c r="F14" s="9">
        <f t="shared" si="0"/>
        <v>-49.6</v>
      </c>
      <c r="G14" s="36">
        <f t="shared" si="1"/>
        <v>0.8</v>
      </c>
      <c r="H14" s="10" t="s">
        <v>5</v>
      </c>
    </row>
    <row r="15" spans="1:8" ht="15">
      <c r="A15" s="6">
        <v>9</v>
      </c>
      <c r="B15" s="11" t="s">
        <v>39</v>
      </c>
      <c r="C15" s="8">
        <v>2473.4</v>
      </c>
      <c r="D15" s="8">
        <v>464.6</v>
      </c>
      <c r="E15" s="8">
        <v>393.2</v>
      </c>
      <c r="F15" s="9">
        <f t="shared" si="0"/>
        <v>-2080.2000000000003</v>
      </c>
      <c r="G15" s="36">
        <f t="shared" si="1"/>
        <v>15.897145629497855</v>
      </c>
      <c r="H15" s="10" t="s">
        <v>5</v>
      </c>
    </row>
    <row r="16" spans="1:8" ht="14.25" customHeight="1">
      <c r="A16" s="6">
        <v>10</v>
      </c>
      <c r="B16" s="11" t="s">
        <v>23</v>
      </c>
      <c r="C16" s="8">
        <v>0</v>
      </c>
      <c r="D16" s="8">
        <v>0</v>
      </c>
      <c r="E16" s="8">
        <v>0</v>
      </c>
      <c r="F16" s="9">
        <f t="shared" si="0"/>
        <v>0</v>
      </c>
      <c r="G16" s="36" t="e">
        <f t="shared" si="1"/>
        <v>#DIV/0!</v>
      </c>
      <c r="H16" s="10" t="s">
        <v>5</v>
      </c>
    </row>
    <row r="17" spans="1:8" ht="14.25" customHeight="1">
      <c r="A17" s="6"/>
      <c r="B17" s="30" t="s">
        <v>36</v>
      </c>
      <c r="C17" s="33">
        <f>C18+C19+C20+C21+C22+C23+C24+C25+C26+C27+C28+C29</f>
        <v>12.2</v>
      </c>
      <c r="D17" s="33">
        <f>D18+D19+D20+D21+D22+D23+D24+D25+D26+D27+D28+D29</f>
        <v>1.5</v>
      </c>
      <c r="E17" s="33">
        <f>E18+E19+E20+E21+E22+E23+E24+E25+E26+E27+E28+E29</f>
        <v>0</v>
      </c>
      <c r="F17" s="13">
        <f t="shared" si="0"/>
        <v>-12.2</v>
      </c>
      <c r="G17" s="36">
        <f t="shared" si="1"/>
        <v>0</v>
      </c>
      <c r="H17" s="15" t="s">
        <v>5</v>
      </c>
    </row>
    <row r="18" spans="1:8" ht="30" customHeight="1">
      <c r="A18" s="6">
        <v>1</v>
      </c>
      <c r="B18" s="11" t="s">
        <v>14</v>
      </c>
      <c r="C18" s="8">
        <v>0</v>
      </c>
      <c r="D18" s="8">
        <v>0</v>
      </c>
      <c r="E18" s="8">
        <v>0</v>
      </c>
      <c r="F18" s="9">
        <f t="shared" si="0"/>
        <v>0</v>
      </c>
      <c r="G18" s="36"/>
      <c r="H18" s="10" t="s">
        <v>5</v>
      </c>
    </row>
    <row r="19" spans="1:8" ht="67.5" customHeight="1">
      <c r="A19" s="6">
        <v>2</v>
      </c>
      <c r="B19" s="11" t="s">
        <v>15</v>
      </c>
      <c r="C19" s="8">
        <v>0</v>
      </c>
      <c r="D19" s="8">
        <v>0</v>
      </c>
      <c r="E19" s="8">
        <v>0</v>
      </c>
      <c r="F19" s="9">
        <f t="shared" si="0"/>
        <v>0</v>
      </c>
      <c r="G19" s="36" t="e">
        <f t="shared" si="1"/>
        <v>#DIV/0!</v>
      </c>
      <c r="H19" s="10" t="s">
        <v>5</v>
      </c>
    </row>
    <row r="20" spans="1:8" ht="51" customHeight="1">
      <c r="A20" s="6">
        <v>3</v>
      </c>
      <c r="B20" s="11" t="s">
        <v>41</v>
      </c>
      <c r="C20" s="8">
        <v>0</v>
      </c>
      <c r="D20" s="8">
        <v>0</v>
      </c>
      <c r="E20" s="8">
        <v>0</v>
      </c>
      <c r="F20" s="9">
        <f t="shared" si="0"/>
        <v>0</v>
      </c>
      <c r="G20" s="36" t="e">
        <f t="shared" si="1"/>
        <v>#DIV/0!</v>
      </c>
      <c r="H20" s="10" t="s">
        <v>5</v>
      </c>
    </row>
    <row r="21" spans="1:8" ht="51" customHeight="1">
      <c r="A21" s="6">
        <v>4</v>
      </c>
      <c r="B21" s="11" t="s">
        <v>43</v>
      </c>
      <c r="C21" s="8">
        <v>0</v>
      </c>
      <c r="D21" s="8">
        <v>0</v>
      </c>
      <c r="E21" s="8">
        <v>0</v>
      </c>
      <c r="F21" s="9">
        <f t="shared" si="0"/>
        <v>0</v>
      </c>
      <c r="G21" s="36" t="e">
        <f t="shared" si="1"/>
        <v>#DIV/0!</v>
      </c>
      <c r="H21" s="10"/>
    </row>
    <row r="22" spans="1:8" ht="15">
      <c r="A22" s="6">
        <v>5</v>
      </c>
      <c r="B22" s="11" t="s">
        <v>37</v>
      </c>
      <c r="C22" s="8">
        <v>0</v>
      </c>
      <c r="D22" s="8">
        <v>0</v>
      </c>
      <c r="E22" s="8">
        <v>0</v>
      </c>
      <c r="F22" s="9">
        <f t="shared" si="0"/>
        <v>0</v>
      </c>
      <c r="G22" s="36" t="e">
        <f t="shared" si="1"/>
        <v>#DIV/0!</v>
      </c>
      <c r="H22" s="10" t="s">
        <v>5</v>
      </c>
    </row>
    <row r="23" spans="1:8" ht="28.5" customHeight="1">
      <c r="A23" s="6">
        <v>6</v>
      </c>
      <c r="B23" s="11" t="s">
        <v>24</v>
      </c>
      <c r="C23" s="8">
        <v>1.5</v>
      </c>
      <c r="D23" s="8">
        <v>1.5</v>
      </c>
      <c r="E23" s="8">
        <v>0</v>
      </c>
      <c r="F23" s="9">
        <f t="shared" si="0"/>
        <v>-1.5</v>
      </c>
      <c r="G23" s="36">
        <f t="shared" si="1"/>
        <v>0</v>
      </c>
      <c r="H23" s="10" t="s">
        <v>5</v>
      </c>
    </row>
    <row r="24" spans="1:8" ht="15">
      <c r="A24" s="6">
        <v>6</v>
      </c>
      <c r="B24" s="11" t="s">
        <v>25</v>
      </c>
      <c r="C24" s="8">
        <v>0</v>
      </c>
      <c r="D24" s="8">
        <v>0</v>
      </c>
      <c r="E24" s="8">
        <v>0</v>
      </c>
      <c r="F24" s="9">
        <f t="shared" si="0"/>
        <v>0</v>
      </c>
      <c r="G24" s="36" t="e">
        <f t="shared" si="1"/>
        <v>#DIV/0!</v>
      </c>
      <c r="H24" s="10" t="s">
        <v>5</v>
      </c>
    </row>
    <row r="25" spans="1:8" ht="24.75">
      <c r="A25" s="6">
        <v>7</v>
      </c>
      <c r="B25" s="11" t="s">
        <v>16</v>
      </c>
      <c r="C25" s="8">
        <v>0</v>
      </c>
      <c r="D25" s="8">
        <v>0</v>
      </c>
      <c r="E25" s="8">
        <v>0</v>
      </c>
      <c r="F25" s="9">
        <f t="shared" si="0"/>
        <v>0</v>
      </c>
      <c r="G25" s="36" t="e">
        <f t="shared" si="1"/>
        <v>#DIV/0!</v>
      </c>
      <c r="H25" s="10" t="s">
        <v>5</v>
      </c>
    </row>
    <row r="26" spans="1:8" ht="60.75">
      <c r="A26" s="6">
        <v>8</v>
      </c>
      <c r="B26" s="11" t="s">
        <v>17</v>
      </c>
      <c r="C26" s="8">
        <v>0</v>
      </c>
      <c r="D26" s="8">
        <v>0</v>
      </c>
      <c r="E26" s="8">
        <v>0</v>
      </c>
      <c r="F26" s="9">
        <f t="shared" si="0"/>
        <v>0</v>
      </c>
      <c r="G26" s="36" t="e">
        <f t="shared" si="1"/>
        <v>#DIV/0!</v>
      </c>
      <c r="H26" s="10" t="s">
        <v>5</v>
      </c>
    </row>
    <row r="27" spans="1:8" ht="48.75">
      <c r="A27" s="6">
        <v>9</v>
      </c>
      <c r="B27" s="11" t="s">
        <v>18</v>
      </c>
      <c r="C27" s="8">
        <v>0</v>
      </c>
      <c r="D27" s="8">
        <v>0</v>
      </c>
      <c r="E27" s="8">
        <v>0</v>
      </c>
      <c r="F27" s="9">
        <f t="shared" si="0"/>
        <v>0</v>
      </c>
      <c r="G27" s="36" t="e">
        <f t="shared" si="1"/>
        <v>#DIV/0!</v>
      </c>
      <c r="H27" s="10" t="s">
        <v>5</v>
      </c>
    </row>
    <row r="28" spans="1:8" ht="15">
      <c r="A28" s="6">
        <v>10</v>
      </c>
      <c r="B28" s="11" t="s">
        <v>28</v>
      </c>
      <c r="C28" s="8">
        <v>10.7</v>
      </c>
      <c r="D28" s="8">
        <v>0</v>
      </c>
      <c r="E28" s="8">
        <v>0</v>
      </c>
      <c r="F28" s="9">
        <f t="shared" si="0"/>
        <v>-10.7</v>
      </c>
      <c r="G28" s="36">
        <f t="shared" si="1"/>
        <v>0</v>
      </c>
      <c r="H28" s="10" t="s">
        <v>5</v>
      </c>
    </row>
    <row r="29" spans="1:8" ht="15">
      <c r="A29" s="6">
        <v>11</v>
      </c>
      <c r="B29" s="11" t="s">
        <v>6</v>
      </c>
      <c r="C29" s="8"/>
      <c r="D29" s="8"/>
      <c r="E29" s="8"/>
      <c r="F29" s="9">
        <f t="shared" si="0"/>
        <v>0</v>
      </c>
      <c r="G29" s="36"/>
      <c r="H29" s="10" t="s">
        <v>5</v>
      </c>
    </row>
    <row r="30" spans="1:8" ht="15">
      <c r="A30" s="6"/>
      <c r="B30" s="34" t="s">
        <v>22</v>
      </c>
      <c r="C30" s="12">
        <f>C6+C17</f>
        <v>4744.8</v>
      </c>
      <c r="D30" s="12">
        <f>D6+D17</f>
        <v>1148.5</v>
      </c>
      <c r="E30" s="12">
        <f>E6+E17</f>
        <v>788.2</v>
      </c>
      <c r="F30" s="13">
        <f t="shared" si="0"/>
        <v>-3956.6000000000004</v>
      </c>
      <c r="G30" s="36">
        <f t="shared" si="1"/>
        <v>16.611869836452538</v>
      </c>
      <c r="H30" s="10" t="s">
        <v>5</v>
      </c>
    </row>
    <row r="31" spans="1:8" s="16" customFormat="1" ht="27" customHeight="1">
      <c r="A31" s="2"/>
      <c r="B31" s="14" t="s">
        <v>26</v>
      </c>
      <c r="C31" s="12">
        <f>SUM(C32:C35)</f>
        <v>3024.4</v>
      </c>
      <c r="D31" s="12">
        <f>SUM(D32:D35)</f>
        <v>3024.4</v>
      </c>
      <c r="E31" s="12">
        <f>SUM(E32:E35)</f>
        <v>773.4</v>
      </c>
      <c r="F31" s="13">
        <f t="shared" si="0"/>
        <v>-2251</v>
      </c>
      <c r="G31" s="36">
        <f t="shared" si="1"/>
        <v>25.57201428382489</v>
      </c>
      <c r="H31" s="15" t="s">
        <v>5</v>
      </c>
    </row>
    <row r="32" spans="1:8" ht="15">
      <c r="A32" s="6">
        <v>1</v>
      </c>
      <c r="B32" s="11" t="s">
        <v>31</v>
      </c>
      <c r="C32" s="8">
        <v>2677</v>
      </c>
      <c r="D32" s="8">
        <v>2677</v>
      </c>
      <c r="E32" s="8">
        <v>713.8</v>
      </c>
      <c r="F32" s="9">
        <f t="shared" si="0"/>
        <v>-1963.2</v>
      </c>
      <c r="G32" s="37">
        <f t="shared" si="1"/>
        <v>26.664176316772505</v>
      </c>
      <c r="H32" s="10" t="s">
        <v>5</v>
      </c>
    </row>
    <row r="33" spans="1:8" ht="24.75">
      <c r="A33" s="6">
        <v>2</v>
      </c>
      <c r="B33" s="11" t="s">
        <v>19</v>
      </c>
      <c r="C33" s="8">
        <v>0</v>
      </c>
      <c r="D33" s="8">
        <v>0</v>
      </c>
      <c r="E33" s="8">
        <v>0</v>
      </c>
      <c r="F33" s="9">
        <f t="shared" si="0"/>
        <v>0</v>
      </c>
      <c r="G33" s="37" t="e">
        <f t="shared" si="1"/>
        <v>#DIV/0!</v>
      </c>
      <c r="H33" s="10" t="s">
        <v>5</v>
      </c>
    </row>
    <row r="34" spans="1:8" ht="24.75">
      <c r="A34" s="6">
        <v>3</v>
      </c>
      <c r="B34" s="11" t="s">
        <v>20</v>
      </c>
      <c r="C34" s="8">
        <v>70.1</v>
      </c>
      <c r="D34" s="8">
        <v>70.1</v>
      </c>
      <c r="E34" s="8">
        <v>59.6</v>
      </c>
      <c r="F34" s="9">
        <f t="shared" si="0"/>
        <v>-10.499999999999993</v>
      </c>
      <c r="G34" s="37">
        <f t="shared" si="1"/>
        <v>85.02139800285308</v>
      </c>
      <c r="H34" s="10" t="s">
        <v>5</v>
      </c>
    </row>
    <row r="35" spans="1:8" ht="15">
      <c r="A35" s="6">
        <v>4</v>
      </c>
      <c r="B35" s="11" t="s">
        <v>21</v>
      </c>
      <c r="C35" s="8">
        <v>277.3</v>
      </c>
      <c r="D35" s="8">
        <v>277.3</v>
      </c>
      <c r="E35" s="8">
        <v>0</v>
      </c>
      <c r="F35" s="9">
        <f t="shared" si="0"/>
        <v>-277.3</v>
      </c>
      <c r="G35" s="37">
        <f t="shared" si="1"/>
        <v>0</v>
      </c>
      <c r="H35" s="17" t="s">
        <v>5</v>
      </c>
    </row>
    <row r="36" spans="1:10" s="16" customFormat="1" ht="49.5">
      <c r="A36" s="2"/>
      <c r="B36" s="14" t="s">
        <v>27</v>
      </c>
      <c r="C36" s="8">
        <v>0</v>
      </c>
      <c r="D36" s="8">
        <v>0</v>
      </c>
      <c r="E36" s="8">
        <v>0</v>
      </c>
      <c r="F36" s="9">
        <f t="shared" si="0"/>
        <v>0</v>
      </c>
      <c r="G36" s="37" t="e">
        <f t="shared" si="1"/>
        <v>#DIV/0!</v>
      </c>
      <c r="H36" s="15" t="s">
        <v>5</v>
      </c>
      <c r="I36" s="18"/>
      <c r="J36" s="19"/>
    </row>
    <row r="37" spans="1:8" ht="15">
      <c r="A37" s="20"/>
      <c r="B37" s="34" t="s">
        <v>7</v>
      </c>
      <c r="C37" s="12">
        <f>C30+C31+C36</f>
        <v>7769.200000000001</v>
      </c>
      <c r="D37" s="12">
        <f>D30+D31+D36</f>
        <v>4172.9</v>
      </c>
      <c r="E37" s="12">
        <f>E30+E31+E36</f>
        <v>1561.6</v>
      </c>
      <c r="F37" s="9">
        <f t="shared" si="0"/>
        <v>-6207.6</v>
      </c>
      <c r="G37" s="36">
        <f t="shared" si="1"/>
        <v>20.099881583689438</v>
      </c>
      <c r="H37" s="21" t="s">
        <v>5</v>
      </c>
    </row>
    <row r="38" spans="1:8" ht="15">
      <c r="A38" s="22"/>
      <c r="B38" s="23"/>
      <c r="C38" s="23"/>
      <c r="D38" s="23"/>
      <c r="E38" s="23"/>
      <c r="F38" s="23"/>
      <c r="G38" s="23"/>
      <c r="H38" s="23"/>
    </row>
    <row r="39" spans="1:8" ht="1.5" customHeight="1">
      <c r="A39" s="24"/>
      <c r="B39" s="25" t="s">
        <v>8</v>
      </c>
      <c r="C39" s="26"/>
      <c r="D39" s="26"/>
      <c r="E39" s="26"/>
      <c r="F39" s="26"/>
      <c r="G39" s="26"/>
      <c r="H39" s="26"/>
    </row>
    <row r="40" spans="1:8" ht="15">
      <c r="A40" s="24"/>
      <c r="B40" s="26"/>
      <c r="C40" s="26"/>
      <c r="D40" s="26"/>
      <c r="E40" s="26"/>
      <c r="F40" s="26"/>
      <c r="G40" s="26"/>
      <c r="H40" s="26"/>
    </row>
    <row r="41" spans="1:8" ht="15" hidden="1">
      <c r="A41" s="27"/>
      <c r="B41" s="28" t="s">
        <v>9</v>
      </c>
      <c r="C41" s="28"/>
      <c r="D41" s="28"/>
      <c r="E41" s="28"/>
      <c r="F41" s="28"/>
      <c r="G41" s="28"/>
      <c r="H41" s="26"/>
    </row>
    <row r="42" ht="15">
      <c r="H42" s="26"/>
    </row>
  </sheetData>
  <sheetProtection/>
  <mergeCells count="7">
    <mergeCell ref="G5:H5"/>
    <mergeCell ref="A1:H1"/>
    <mergeCell ref="A3:B3"/>
    <mergeCell ref="A4:B4"/>
    <mergeCell ref="C4:H4"/>
    <mergeCell ref="A2:H2"/>
    <mergeCell ref="C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2015-11-16T04:46:21Z</cp:lastPrinted>
  <dcterms:created xsi:type="dcterms:W3CDTF">2011-02-10T05:09:34Z</dcterms:created>
  <dcterms:modified xsi:type="dcterms:W3CDTF">2016-03-09T13:01:36Z</dcterms:modified>
  <cp:category/>
  <cp:version/>
  <cp:contentType/>
  <cp:contentStatus/>
</cp:coreProperties>
</file>